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vb4439\Desktop\"/>
    </mc:Choice>
  </mc:AlternateContent>
  <bookViews>
    <workbookView xWindow="0" yWindow="0" windowWidth="28770" windowHeight="11805" activeTab="4"/>
  </bookViews>
  <sheets>
    <sheet name="Cb" sheetId="6" r:id="rId1"/>
    <sheet name="DG" sheetId="4" r:id="rId2"/>
    <sheet name="cortex" sheetId="5" r:id="rId3"/>
    <sheet name="CA1" sheetId="1" r:id="rId4"/>
    <sheet name="Sheet1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4" l="1"/>
  <c r="N22" i="4"/>
  <c r="M22" i="4"/>
  <c r="N22" i="5"/>
  <c r="M22" i="5"/>
  <c r="G22" i="6"/>
  <c r="F22" i="6"/>
  <c r="E22" i="6"/>
  <c r="D22" i="6"/>
  <c r="C22" i="6"/>
  <c r="B22" i="6"/>
  <c r="O22" i="6"/>
  <c r="N22" i="6"/>
  <c r="M22" i="6"/>
  <c r="L22" i="6"/>
  <c r="K22" i="6"/>
  <c r="J22" i="6"/>
  <c r="O22" i="1"/>
  <c r="M22" i="1"/>
  <c r="K22" i="1"/>
  <c r="O22" i="5"/>
  <c r="L22" i="5"/>
  <c r="K22" i="5"/>
  <c r="J22" i="5"/>
  <c r="G22" i="5"/>
  <c r="F22" i="5"/>
  <c r="E22" i="5"/>
  <c r="D22" i="5"/>
  <c r="C22" i="5"/>
  <c r="F22" i="4"/>
  <c r="L22" i="4"/>
  <c r="K22" i="4"/>
  <c r="J22" i="4"/>
  <c r="G22" i="4"/>
  <c r="E22" i="4"/>
  <c r="D22" i="4"/>
  <c r="C22" i="4"/>
  <c r="B22" i="4"/>
  <c r="B22" i="5"/>
  <c r="L22" i="1"/>
  <c r="J22" i="1"/>
  <c r="G20" i="1"/>
  <c r="E22" i="1"/>
  <c r="D19" i="1"/>
  <c r="D22" i="1" s="1"/>
  <c r="D16" i="1"/>
  <c r="D8" i="1"/>
  <c r="D7" i="1"/>
  <c r="D3" i="1"/>
  <c r="D2" i="1"/>
  <c r="C11" i="1"/>
  <c r="G22" i="1"/>
  <c r="F22" i="1"/>
  <c r="C22" i="1"/>
  <c r="C20" i="1"/>
  <c r="C16" i="1"/>
  <c r="C14" i="1"/>
  <c r="C13" i="1"/>
  <c r="C12" i="1"/>
  <c r="C9" i="1"/>
  <c r="C7" i="1"/>
  <c r="C6" i="1"/>
  <c r="C2" i="1"/>
  <c r="B22" i="1" l="1"/>
  <c r="B13" i="1"/>
  <c r="B12" i="1"/>
  <c r="B4" i="1"/>
  <c r="B9" i="1" l="1"/>
  <c r="B8" i="1"/>
  <c r="B7" i="1"/>
  <c r="B6" i="1"/>
  <c r="B5" i="1"/>
  <c r="B3" i="1"/>
  <c r="B2" i="1"/>
</calcChain>
</file>

<file path=xl/sharedStrings.xml><?xml version="1.0" encoding="utf-8"?>
<sst xmlns="http://schemas.openxmlformats.org/spreadsheetml/2006/main" count="63" uniqueCount="50">
  <si>
    <t>slide 8 no. 534</t>
  </si>
  <si>
    <t>Average</t>
  </si>
  <si>
    <t>slide 8 no. 535</t>
  </si>
  <si>
    <t>CA1</t>
  </si>
  <si>
    <t>slide 8 no. 536</t>
  </si>
  <si>
    <t>slide 8 no. 540</t>
  </si>
  <si>
    <t>slide 8 no. 541</t>
  </si>
  <si>
    <t>slide 8 no. 542</t>
  </si>
  <si>
    <t>Cb</t>
  </si>
  <si>
    <t>DG</t>
  </si>
  <si>
    <t>cortex</t>
  </si>
  <si>
    <t>slide 8 no. 543</t>
  </si>
  <si>
    <t>slide 8 no. 544</t>
  </si>
  <si>
    <t>slide 8 no. 545</t>
  </si>
  <si>
    <t>slide 8 no. 554</t>
  </si>
  <si>
    <t>slide 8 no. 555</t>
  </si>
  <si>
    <t>slide 8 no. 559</t>
  </si>
  <si>
    <t>slide 8 no. 531</t>
  </si>
  <si>
    <t>slide 8 no. 532</t>
  </si>
  <si>
    <t>slide 8 no. 533</t>
  </si>
  <si>
    <t>slide 8 no. 537</t>
  </si>
  <si>
    <t>slide 8 no. 538</t>
  </si>
  <si>
    <t>slide 8 no. 539</t>
  </si>
  <si>
    <t>slide 8 no. 560</t>
  </si>
  <si>
    <t>slide 8 no. 561</t>
  </si>
  <si>
    <t>slide 8 no. 562</t>
  </si>
  <si>
    <t>slide 8 no. 5</t>
  </si>
  <si>
    <t>slide 8 no. 55</t>
  </si>
  <si>
    <t>slide 10 no.101</t>
  </si>
  <si>
    <t>slide 10 no.509</t>
  </si>
  <si>
    <t>slide 10 no.510</t>
  </si>
  <si>
    <t>slide 10 no. 511</t>
  </si>
  <si>
    <t>slide 10 no.100</t>
  </si>
  <si>
    <t>slide 10 no.505</t>
  </si>
  <si>
    <t>slide 10 no.506</t>
  </si>
  <si>
    <t>slide 10 no.507</t>
  </si>
  <si>
    <t>slide 10 no.504</t>
  </si>
  <si>
    <t>slide 10 no. 501</t>
  </si>
  <si>
    <t>slide 10 no. 502</t>
  </si>
  <si>
    <t>slide 11 no. 525</t>
  </si>
  <si>
    <t>slide 11 no. 526</t>
  </si>
  <si>
    <t>slide 11 no. 527</t>
  </si>
  <si>
    <t>slide 11 no. 528</t>
  </si>
  <si>
    <t>slide 11 no. 529</t>
  </si>
  <si>
    <t>slide 11 no. 530</t>
  </si>
  <si>
    <t>slide 11 no. 518</t>
  </si>
  <si>
    <t>slide 10 no. 519</t>
  </si>
  <si>
    <t>slide 11 no. 512</t>
  </si>
  <si>
    <t>slide 11 no. 513</t>
  </si>
  <si>
    <t>slide 11 no. 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</si>
</sst>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2" borderId="0" xfId="0" applyFont="1" applyFill="1"/>
    <xf numFmtId="2" fontId="0" fillId="0" borderId="0" xfId="0" applyNumberFormat="1"/>
    <xf numFmtId="2" fontId="3" fillId="2" borderId="0" xfId="0" applyNumberFormat="1" applyFont="1" applyFill="1"/>
    <xf numFmtId="0" fontId="4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2" fontId="3" fillId="3" borderId="1" xfId="0" applyNumberFormat="1" applyFont="1" applyFill="1" applyBorder="1"/>
    <xf numFmtId="2" fontId="3" fillId="4" borderId="1" xfId="0" applyNumberFormat="1" applyFont="1" applyFill="1" applyBorder="1"/>
    <xf numFmtId="0" fontId="0" fillId="0" borderId="2" xfId="0" applyFill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B22" sqref="B22:G22"/>
    </sheetView>
  </sheetViews>
  <sheetFormatPr defaultRowHeight="15" x14ac:dyDescent="0.25"/>
  <cols>
    <col min="1" max="1" width="15.28515625" customWidth="1"/>
    <col min="2" max="2" width="18.42578125" style="3" customWidth="1"/>
    <col min="3" max="3" width="19.28515625" customWidth="1"/>
    <col min="4" max="7" width="17.5703125" bestFit="1" customWidth="1"/>
    <col min="9" max="9" width="15.7109375" customWidth="1"/>
    <col min="10" max="15" width="19" bestFit="1" customWidth="1"/>
  </cols>
  <sheetData>
    <row r="1" spans="1:15" s="1" customFormat="1" ht="28.5" x14ac:dyDescent="0.45">
      <c r="A1" s="5" t="s">
        <v>8</v>
      </c>
      <c r="B1" s="10" t="s">
        <v>23</v>
      </c>
      <c r="C1" s="10" t="s">
        <v>24</v>
      </c>
      <c r="D1" s="10" t="s">
        <v>25</v>
      </c>
      <c r="E1" s="10" t="s">
        <v>26</v>
      </c>
      <c r="F1" s="10" t="s">
        <v>26</v>
      </c>
      <c r="G1" s="10" t="s">
        <v>27</v>
      </c>
      <c r="I1" s="5" t="s">
        <v>8</v>
      </c>
      <c r="J1" s="11" t="s">
        <v>39</v>
      </c>
      <c r="K1" s="11" t="s">
        <v>40</v>
      </c>
      <c r="L1" s="11" t="s">
        <v>41</v>
      </c>
      <c r="M1" s="11" t="s">
        <v>42</v>
      </c>
      <c r="N1" s="11" t="s">
        <v>43</v>
      </c>
      <c r="O1" s="11" t="s">
        <v>44</v>
      </c>
    </row>
    <row r="2" spans="1:15" x14ac:dyDescent="0.25">
      <c r="A2" s="6"/>
      <c r="B2" s="7">
        <v>7.91</v>
      </c>
      <c r="C2" s="6">
        <v>6.48</v>
      </c>
      <c r="D2" s="6">
        <v>5.99</v>
      </c>
      <c r="E2" s="6"/>
      <c r="F2" s="6"/>
      <c r="G2" s="6"/>
      <c r="I2" s="6"/>
      <c r="J2" s="7">
        <v>0.76800000000000002</v>
      </c>
      <c r="K2" s="6">
        <v>0.42</v>
      </c>
      <c r="L2" s="6">
        <v>0.38500000000000001</v>
      </c>
      <c r="M2" s="6">
        <v>1.21</v>
      </c>
      <c r="N2" s="6">
        <v>0.24099999999999999</v>
      </c>
      <c r="O2" s="6">
        <v>0.26800000000000002</v>
      </c>
    </row>
    <row r="3" spans="1:15" x14ac:dyDescent="0.25">
      <c r="A3" s="6"/>
      <c r="B3" s="7">
        <v>16.3</v>
      </c>
      <c r="C3" s="6">
        <v>7.27</v>
      </c>
      <c r="D3" s="6">
        <v>7.67</v>
      </c>
      <c r="E3" s="6"/>
      <c r="F3" s="6"/>
      <c r="G3" s="6"/>
      <c r="I3" s="6"/>
      <c r="J3" s="7">
        <v>0.59499999999999997</v>
      </c>
      <c r="K3" s="6">
        <v>0.63500000000000001</v>
      </c>
      <c r="L3" s="6">
        <v>0.30299999999999999</v>
      </c>
      <c r="M3" s="6">
        <v>1.1299999999999999</v>
      </c>
      <c r="N3" s="6">
        <v>0.30499999999999999</v>
      </c>
      <c r="O3" s="6">
        <v>0.17199999999999999</v>
      </c>
    </row>
    <row r="4" spans="1:15" x14ac:dyDescent="0.25">
      <c r="A4" s="6"/>
      <c r="B4" s="7">
        <v>4.38</v>
      </c>
      <c r="C4" s="6">
        <v>4.43</v>
      </c>
      <c r="D4" s="6">
        <v>8.08</v>
      </c>
      <c r="E4" s="6"/>
      <c r="F4" s="6"/>
      <c r="G4" s="6"/>
      <c r="I4" s="6"/>
      <c r="J4" s="7">
        <v>0.69599999999999995</v>
      </c>
      <c r="K4" s="6">
        <v>0.35199999999999998</v>
      </c>
      <c r="L4" s="6">
        <v>0.51300000000000001</v>
      </c>
      <c r="M4" s="6">
        <v>1.17</v>
      </c>
      <c r="N4" s="6">
        <v>0.79800000000000004</v>
      </c>
      <c r="O4" s="6">
        <v>0.67</v>
      </c>
    </row>
    <row r="5" spans="1:15" x14ac:dyDescent="0.25">
      <c r="A5" s="6"/>
      <c r="B5" s="7">
        <v>6.97</v>
      </c>
      <c r="C5" s="6">
        <v>6.32</v>
      </c>
      <c r="D5" s="6">
        <v>5.87</v>
      </c>
      <c r="E5" s="6"/>
      <c r="F5" s="6"/>
      <c r="G5" s="6"/>
      <c r="I5" s="6"/>
      <c r="J5" s="7">
        <v>0.39600000000000002</v>
      </c>
      <c r="K5" s="6">
        <v>0.32</v>
      </c>
      <c r="L5" s="6">
        <v>0.73899999999999999</v>
      </c>
      <c r="M5" s="6">
        <v>1.86</v>
      </c>
      <c r="N5" s="6">
        <v>0.52400000000000002</v>
      </c>
      <c r="O5" s="6">
        <v>0.76</v>
      </c>
    </row>
    <row r="6" spans="1:15" x14ac:dyDescent="0.25">
      <c r="A6" s="6"/>
      <c r="B6" s="7">
        <v>6.63</v>
      </c>
      <c r="C6" s="6">
        <v>5.26</v>
      </c>
      <c r="D6" s="6">
        <v>3.03</v>
      </c>
      <c r="E6" s="6"/>
      <c r="F6" s="6"/>
      <c r="G6" s="6"/>
      <c r="I6" s="6"/>
      <c r="J6" s="7">
        <v>0.57499999999999996</v>
      </c>
      <c r="K6" s="6">
        <v>0.36499999999999999</v>
      </c>
      <c r="L6" s="6">
        <v>0.67100000000000004</v>
      </c>
      <c r="M6" s="6">
        <v>0.70499999999999996</v>
      </c>
      <c r="N6" s="6">
        <v>0.49399999999999999</v>
      </c>
      <c r="O6" s="6">
        <v>0.45900000000000002</v>
      </c>
    </row>
    <row r="7" spans="1:15" x14ac:dyDescent="0.25">
      <c r="A7" s="6"/>
      <c r="B7" s="7">
        <v>8.35</v>
      </c>
      <c r="C7" s="6">
        <v>6.14</v>
      </c>
      <c r="D7" s="6">
        <v>9.56</v>
      </c>
      <c r="E7" s="6"/>
      <c r="F7" s="6"/>
      <c r="G7" s="6"/>
      <c r="I7" s="6"/>
      <c r="J7" s="7">
        <v>0.38500000000000001</v>
      </c>
      <c r="K7" s="6">
        <v>0.35699999999999998</v>
      </c>
      <c r="L7" s="6">
        <v>0.52500000000000002</v>
      </c>
      <c r="M7" s="6">
        <v>0.36799999999999999</v>
      </c>
      <c r="N7" s="6">
        <v>0.53700000000000003</v>
      </c>
      <c r="O7" s="6">
        <v>0.40500000000000003</v>
      </c>
    </row>
    <row r="8" spans="1:15" x14ac:dyDescent="0.25">
      <c r="A8" s="6"/>
      <c r="B8" s="7">
        <v>3.58</v>
      </c>
      <c r="C8" s="6">
        <v>4.2</v>
      </c>
      <c r="D8" s="6">
        <v>8.3000000000000007</v>
      </c>
      <c r="E8" s="6"/>
      <c r="F8" s="6"/>
      <c r="G8" s="6"/>
      <c r="I8" s="6"/>
      <c r="J8" s="7">
        <v>0.72299999999999998</v>
      </c>
      <c r="K8" s="6">
        <v>0.29299999999999998</v>
      </c>
      <c r="L8" s="6">
        <v>1.1299999999999999</v>
      </c>
      <c r="M8" s="6">
        <v>0.255</v>
      </c>
      <c r="N8" s="6">
        <v>0.375</v>
      </c>
      <c r="O8" s="6">
        <v>0.44500000000000001</v>
      </c>
    </row>
    <row r="9" spans="1:15" x14ac:dyDescent="0.25">
      <c r="A9" s="6"/>
      <c r="B9" s="7">
        <v>3.81</v>
      </c>
      <c r="C9" s="6">
        <v>4.57</v>
      </c>
      <c r="D9" s="6">
        <v>7.78</v>
      </c>
      <c r="E9" s="6"/>
      <c r="F9" s="6"/>
      <c r="G9" s="6"/>
      <c r="I9" s="6"/>
      <c r="J9" s="7">
        <v>0.53400000000000003</v>
      </c>
      <c r="K9" s="6">
        <v>0.69399999999999995</v>
      </c>
      <c r="L9" s="6">
        <v>0.71799999999999997</v>
      </c>
      <c r="M9" s="6">
        <v>0.27900000000000003</v>
      </c>
      <c r="N9" s="6">
        <v>0.05</v>
      </c>
      <c r="O9" s="6">
        <v>0.57899999999999996</v>
      </c>
    </row>
    <row r="10" spans="1:15" x14ac:dyDescent="0.25">
      <c r="A10" s="6"/>
      <c r="B10" s="7">
        <v>8.31</v>
      </c>
      <c r="C10" s="6">
        <v>5.57</v>
      </c>
      <c r="D10" s="6">
        <v>6.73</v>
      </c>
      <c r="E10" s="6"/>
      <c r="F10" s="6"/>
      <c r="G10" s="6"/>
      <c r="I10" s="6"/>
      <c r="J10" s="7">
        <v>0.59699999999999998</v>
      </c>
      <c r="K10" s="6">
        <v>0.41799999999999998</v>
      </c>
      <c r="L10" s="6">
        <v>0.45800000000000002</v>
      </c>
      <c r="M10" s="6">
        <v>0.49</v>
      </c>
      <c r="N10" s="6">
        <v>0.155</v>
      </c>
      <c r="O10" s="6">
        <v>0.16200000000000001</v>
      </c>
    </row>
    <row r="11" spans="1:15" x14ac:dyDescent="0.25">
      <c r="A11" s="6"/>
      <c r="B11" s="7">
        <v>7.15</v>
      </c>
      <c r="C11" s="6">
        <v>11.75</v>
      </c>
      <c r="D11" s="6">
        <v>8.4700000000000006</v>
      </c>
      <c r="E11" s="6"/>
      <c r="F11" s="6"/>
      <c r="G11" s="6"/>
      <c r="I11" s="6"/>
      <c r="J11" s="7">
        <v>0.59499999999999997</v>
      </c>
      <c r="K11" s="6">
        <v>0.68500000000000005</v>
      </c>
      <c r="L11" s="6">
        <v>0.24</v>
      </c>
      <c r="M11" s="6">
        <v>1.19</v>
      </c>
      <c r="N11" s="6">
        <v>9.7000000000000003E-2</v>
      </c>
      <c r="O11" s="6">
        <v>0.40699999999999997</v>
      </c>
    </row>
    <row r="12" spans="1:15" x14ac:dyDescent="0.25">
      <c r="A12" s="6"/>
      <c r="B12" s="7">
        <v>5.69</v>
      </c>
      <c r="C12" s="6">
        <v>8.65</v>
      </c>
      <c r="D12" s="6">
        <v>4.53</v>
      </c>
      <c r="E12" s="6"/>
      <c r="F12" s="6"/>
      <c r="G12" s="6"/>
      <c r="I12" s="6"/>
      <c r="J12" s="7">
        <v>0.26800000000000002</v>
      </c>
      <c r="K12" s="6">
        <v>0.50700000000000001</v>
      </c>
      <c r="L12" s="6">
        <v>0.57399999999999995</v>
      </c>
      <c r="M12" s="6">
        <v>1.54</v>
      </c>
      <c r="N12" s="6">
        <v>0.53700000000000003</v>
      </c>
      <c r="O12" s="6">
        <v>0.53900000000000003</v>
      </c>
    </row>
    <row r="13" spans="1:15" x14ac:dyDescent="0.25">
      <c r="A13" s="6"/>
      <c r="B13" s="7">
        <v>6.28</v>
      </c>
      <c r="C13" s="6">
        <v>4.76</v>
      </c>
      <c r="D13" s="6">
        <v>10</v>
      </c>
      <c r="E13" s="6"/>
      <c r="F13" s="6"/>
      <c r="G13" s="6"/>
      <c r="I13" s="6"/>
      <c r="J13" s="7">
        <v>0.35</v>
      </c>
      <c r="K13" s="6">
        <v>0.13900000000000001</v>
      </c>
      <c r="L13" s="6">
        <v>0.22900000000000001</v>
      </c>
      <c r="M13" s="6">
        <v>1.23</v>
      </c>
      <c r="N13" s="6">
        <v>1.02</v>
      </c>
      <c r="O13" s="6">
        <v>0.505</v>
      </c>
    </row>
    <row r="14" spans="1:15" x14ac:dyDescent="0.25">
      <c r="A14" s="6"/>
      <c r="B14" s="7">
        <v>6.1</v>
      </c>
      <c r="C14" s="6">
        <v>10.3</v>
      </c>
      <c r="D14" s="6">
        <v>6.01</v>
      </c>
      <c r="E14" s="6"/>
      <c r="F14" s="6"/>
      <c r="G14" s="6"/>
      <c r="I14" s="6"/>
      <c r="J14" s="7">
        <v>0.46500000000000002</v>
      </c>
      <c r="K14" s="6">
        <v>0.10299999999999999</v>
      </c>
      <c r="L14" s="6">
        <v>0.28799999999999998</v>
      </c>
      <c r="M14" s="6">
        <v>0.61599999999999999</v>
      </c>
      <c r="N14" s="6">
        <v>0.35699999999999998</v>
      </c>
      <c r="O14" s="6">
        <v>0.60299999999999998</v>
      </c>
    </row>
    <row r="15" spans="1:15" x14ac:dyDescent="0.25">
      <c r="A15" s="6"/>
      <c r="B15" s="7">
        <v>9.41</v>
      </c>
      <c r="C15" s="6">
        <v>4.6399999999999997</v>
      </c>
      <c r="D15" s="6">
        <v>4.96</v>
      </c>
      <c r="E15" s="6"/>
      <c r="F15" s="6"/>
      <c r="G15" s="6"/>
      <c r="I15" s="6"/>
      <c r="J15" s="7">
        <v>0.45500000000000002</v>
      </c>
      <c r="K15" s="6">
        <v>0.25</v>
      </c>
      <c r="L15" s="6">
        <v>0.36799999999999999</v>
      </c>
      <c r="M15" s="6">
        <v>0.52900000000000003</v>
      </c>
      <c r="N15" s="6">
        <v>0.81899999999999995</v>
      </c>
      <c r="O15" s="6">
        <v>0.16</v>
      </c>
    </row>
    <row r="16" spans="1:15" x14ac:dyDescent="0.25">
      <c r="A16" s="6"/>
      <c r="B16" s="7">
        <v>7.26</v>
      </c>
      <c r="C16" s="6">
        <v>6.41</v>
      </c>
      <c r="D16" s="6">
        <v>7.74</v>
      </c>
      <c r="E16" s="6"/>
      <c r="F16" s="6"/>
      <c r="G16" s="6"/>
      <c r="I16" s="6"/>
      <c r="J16" s="7">
        <v>0.45300000000000001</v>
      </c>
      <c r="K16" s="6">
        <v>0.48599999999999999</v>
      </c>
      <c r="L16" s="6">
        <v>0.48499999999999999</v>
      </c>
      <c r="M16" s="6">
        <v>0.318</v>
      </c>
      <c r="N16" s="6">
        <v>0.49299999999999999</v>
      </c>
      <c r="O16" s="6">
        <v>0.128</v>
      </c>
    </row>
    <row r="17" spans="1:15" x14ac:dyDescent="0.25">
      <c r="A17" s="6"/>
      <c r="B17" s="7">
        <v>10.1</v>
      </c>
      <c r="C17" s="6">
        <v>1.98</v>
      </c>
      <c r="D17" s="6">
        <v>5.22</v>
      </c>
      <c r="E17" s="6"/>
      <c r="F17" s="6"/>
      <c r="G17" s="6"/>
      <c r="I17" s="6"/>
      <c r="J17" s="7">
        <v>0.23599999999999999</v>
      </c>
      <c r="K17" s="6">
        <v>0.22900000000000001</v>
      </c>
      <c r="L17" s="6">
        <v>0.71299999999999997</v>
      </c>
      <c r="M17" s="6">
        <v>0.114</v>
      </c>
      <c r="N17" s="6">
        <v>0.89700000000000002</v>
      </c>
      <c r="O17" s="6">
        <v>0.52300000000000002</v>
      </c>
    </row>
    <row r="18" spans="1:15" x14ac:dyDescent="0.25">
      <c r="A18" s="6"/>
      <c r="B18" s="7">
        <v>7.23</v>
      </c>
      <c r="C18" s="6">
        <v>3.89</v>
      </c>
      <c r="D18" s="6">
        <v>8.1199999999999992</v>
      </c>
      <c r="E18" s="6"/>
      <c r="F18" s="6"/>
      <c r="G18" s="6"/>
      <c r="I18" s="6"/>
      <c r="J18" s="7">
        <v>0.625</v>
      </c>
      <c r="K18" s="6">
        <v>0.436</v>
      </c>
      <c r="L18" s="6">
        <v>0.42399999999999999</v>
      </c>
      <c r="M18" s="6">
        <v>0.22500000000000001</v>
      </c>
      <c r="N18" s="6">
        <v>0.32500000000000001</v>
      </c>
      <c r="O18" s="6">
        <v>0.504</v>
      </c>
    </row>
    <row r="19" spans="1:15" x14ac:dyDescent="0.25">
      <c r="A19" s="6"/>
      <c r="B19" s="7">
        <v>4.9400000000000004</v>
      </c>
      <c r="C19" s="6">
        <v>4.9400000000000004</v>
      </c>
      <c r="D19" s="6">
        <v>2.61</v>
      </c>
      <c r="E19" s="6"/>
      <c r="F19" s="6"/>
      <c r="G19" s="6"/>
      <c r="I19" s="6"/>
      <c r="J19" s="7">
        <v>0.31900000000000001</v>
      </c>
      <c r="K19" s="6">
        <v>0.123</v>
      </c>
      <c r="L19" s="6">
        <v>0.23</v>
      </c>
      <c r="M19" s="6">
        <v>0.3</v>
      </c>
      <c r="N19" s="6">
        <v>0.108</v>
      </c>
      <c r="O19" s="6">
        <v>0.45600000000000002</v>
      </c>
    </row>
    <row r="20" spans="1:15" x14ac:dyDescent="0.25">
      <c r="A20" s="6"/>
      <c r="B20" s="7">
        <v>6.63</v>
      </c>
      <c r="C20" s="6">
        <v>8.48</v>
      </c>
      <c r="D20" s="6">
        <v>4.57</v>
      </c>
      <c r="E20" s="6"/>
      <c r="F20" s="6"/>
      <c r="G20" s="6"/>
      <c r="I20" s="6"/>
      <c r="J20" s="7">
        <v>0.13800000000000001</v>
      </c>
      <c r="K20" s="6">
        <v>0.30299999999999999</v>
      </c>
      <c r="L20" s="6">
        <v>0.57499999999999996</v>
      </c>
      <c r="M20" s="6">
        <v>0.16600000000000001</v>
      </c>
      <c r="N20" s="6">
        <v>0.76400000000000001</v>
      </c>
      <c r="O20" s="6">
        <v>0.98499999999999999</v>
      </c>
    </row>
    <row r="21" spans="1:15" x14ac:dyDescent="0.25">
      <c r="A21" s="6"/>
      <c r="B21" s="7">
        <v>4.6500000000000004</v>
      </c>
      <c r="C21" s="6">
        <v>5.93</v>
      </c>
      <c r="D21" s="12">
        <v>9.93</v>
      </c>
      <c r="E21" s="6"/>
      <c r="F21" s="6"/>
      <c r="G21" s="6"/>
      <c r="I21" s="6"/>
      <c r="J21" s="7">
        <v>0.29599999999999999</v>
      </c>
      <c r="K21" s="6">
        <v>0.68500000000000005</v>
      </c>
      <c r="L21" s="6">
        <v>0.84199999999999997</v>
      </c>
      <c r="M21" s="6">
        <v>0.39300000000000002</v>
      </c>
      <c r="N21" s="6">
        <v>0.80200000000000005</v>
      </c>
      <c r="O21" s="6">
        <v>0.51400000000000001</v>
      </c>
    </row>
    <row r="22" spans="1:15" s="2" customFormat="1" ht="18.75" x14ac:dyDescent="0.3">
      <c r="A22" s="8" t="s">
        <v>1</v>
      </c>
      <c r="B22" s="9">
        <f t="shared" ref="B22:G22" si="0">AVERAGE(B2:B21)</f>
        <v>7.0840000000000005</v>
      </c>
      <c r="C22" s="9">
        <f t="shared" si="0"/>
        <v>6.0984999999999996</v>
      </c>
      <c r="D22" s="9">
        <f t="shared" si="0"/>
        <v>6.7585000000000006</v>
      </c>
      <c r="E22" s="9" t="e">
        <f t="shared" si="0"/>
        <v>#DIV/0!</v>
      </c>
      <c r="F22" s="9" t="e">
        <f t="shared" si="0"/>
        <v>#DIV/0!</v>
      </c>
      <c r="G22" s="9" t="e">
        <f t="shared" si="0"/>
        <v>#DIV/0!</v>
      </c>
      <c r="H22" s="4"/>
      <c r="I22" s="8" t="s">
        <v>1</v>
      </c>
      <c r="J22" s="9">
        <f>AVERAGE(J2:J21)</f>
        <v>0.47344999999999998</v>
      </c>
      <c r="K22" s="9">
        <f t="shared" ref="K22:O22" si="1">AVERAGE(K2:K21)</f>
        <v>0.38999999999999996</v>
      </c>
      <c r="L22" s="9">
        <f t="shared" si="1"/>
        <v>0.52049999999999996</v>
      </c>
      <c r="M22" s="9">
        <f t="shared" si="1"/>
        <v>0.70440000000000003</v>
      </c>
      <c r="N22" s="9">
        <f t="shared" si="1"/>
        <v>0.48489999999999994</v>
      </c>
      <c r="O22" s="9">
        <f t="shared" si="1"/>
        <v>0.4622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O22" sqref="O22"/>
    </sheetView>
  </sheetViews>
  <sheetFormatPr defaultRowHeight="15" x14ac:dyDescent="0.25"/>
  <cols>
    <col min="1" max="1" width="15.28515625" customWidth="1"/>
    <col min="2" max="2" width="18.42578125" style="3" customWidth="1"/>
    <col min="3" max="3" width="19.28515625" customWidth="1"/>
    <col min="4" max="7" width="17.5703125" bestFit="1" customWidth="1"/>
    <col min="9" max="9" width="15.7109375" customWidth="1"/>
    <col min="10" max="15" width="19" bestFit="1" customWidth="1"/>
  </cols>
  <sheetData>
    <row r="1" spans="1:15" s="1" customFormat="1" ht="28.5" x14ac:dyDescent="0.45">
      <c r="A1" s="5" t="s">
        <v>9</v>
      </c>
      <c r="B1" s="10" t="s">
        <v>17</v>
      </c>
      <c r="C1" s="10" t="s">
        <v>18</v>
      </c>
      <c r="D1" s="10" t="s">
        <v>19</v>
      </c>
      <c r="E1" s="10" t="s">
        <v>20</v>
      </c>
      <c r="F1" s="10" t="s">
        <v>21</v>
      </c>
      <c r="G1" s="10" t="s">
        <v>22</v>
      </c>
      <c r="I1" s="5" t="s">
        <v>9</v>
      </c>
      <c r="J1" s="11" t="s">
        <v>37</v>
      </c>
      <c r="K1" s="11" t="s">
        <v>38</v>
      </c>
      <c r="L1" s="11" t="s">
        <v>38</v>
      </c>
      <c r="M1" s="11" t="s">
        <v>47</v>
      </c>
      <c r="N1" s="11" t="s">
        <v>48</v>
      </c>
      <c r="O1" s="11" t="s">
        <v>49</v>
      </c>
    </row>
    <row r="2" spans="1:15" x14ac:dyDescent="0.25">
      <c r="A2" s="6"/>
      <c r="B2" s="7">
        <v>4.1900000000000004</v>
      </c>
      <c r="C2" s="7">
        <v>10.4</v>
      </c>
      <c r="D2" s="7">
        <v>5.68</v>
      </c>
      <c r="E2" s="7">
        <v>3.77</v>
      </c>
      <c r="F2" s="7">
        <v>4.05</v>
      </c>
      <c r="G2" s="7">
        <v>6.14</v>
      </c>
      <c r="I2" s="6"/>
      <c r="J2" s="7">
        <v>1.84</v>
      </c>
      <c r="K2" s="6">
        <v>1.5</v>
      </c>
      <c r="L2" s="6">
        <v>1.23</v>
      </c>
      <c r="M2" s="6">
        <v>1.76</v>
      </c>
      <c r="N2" s="6">
        <v>0.97</v>
      </c>
      <c r="O2" s="6">
        <v>1.28</v>
      </c>
    </row>
    <row r="3" spans="1:15" x14ac:dyDescent="0.25">
      <c r="A3" s="6"/>
      <c r="B3" s="7">
        <v>5.37</v>
      </c>
      <c r="C3" s="6">
        <v>4.2300000000000004</v>
      </c>
      <c r="D3" s="6">
        <v>4.49</v>
      </c>
      <c r="E3" s="6">
        <v>5.97</v>
      </c>
      <c r="F3" s="6">
        <v>5.79</v>
      </c>
      <c r="G3" s="6">
        <v>5.51</v>
      </c>
      <c r="I3" s="6"/>
      <c r="J3" s="7">
        <v>1.08</v>
      </c>
      <c r="K3" s="6">
        <v>0.61</v>
      </c>
      <c r="L3" s="6">
        <v>1.57</v>
      </c>
      <c r="M3" s="6">
        <v>0.22900000000000001</v>
      </c>
      <c r="N3" s="6">
        <v>0.48199999999999998</v>
      </c>
      <c r="O3" s="6">
        <v>2.1</v>
      </c>
    </row>
    <row r="4" spans="1:15" x14ac:dyDescent="0.25">
      <c r="A4" s="6"/>
      <c r="B4" s="7">
        <v>5.94</v>
      </c>
      <c r="C4" s="6">
        <v>4.58</v>
      </c>
      <c r="D4" s="6">
        <v>3.27</v>
      </c>
      <c r="E4" s="6">
        <v>5.15</v>
      </c>
      <c r="F4" s="6">
        <v>2.4500000000000002</v>
      </c>
      <c r="G4" s="6">
        <v>2.75</v>
      </c>
      <c r="I4" s="6"/>
      <c r="J4" s="7">
        <v>1.26</v>
      </c>
      <c r="K4" s="6">
        <v>1.48</v>
      </c>
      <c r="L4" s="6">
        <v>2.2400000000000002</v>
      </c>
      <c r="M4" s="6">
        <v>1.52</v>
      </c>
      <c r="N4" s="6">
        <v>1.1000000000000001</v>
      </c>
      <c r="O4" s="6">
        <v>0.82899999999999996</v>
      </c>
    </row>
    <row r="5" spans="1:15" x14ac:dyDescent="0.25">
      <c r="A5" s="6"/>
      <c r="B5" s="7">
        <v>8.69</v>
      </c>
      <c r="C5" s="6">
        <v>6.36</v>
      </c>
      <c r="D5" s="6">
        <v>8.1</v>
      </c>
      <c r="E5" s="6">
        <v>4.57</v>
      </c>
      <c r="F5" s="6">
        <v>4.22</v>
      </c>
      <c r="G5" s="6">
        <v>5.8</v>
      </c>
      <c r="I5" s="6"/>
      <c r="J5" s="7">
        <v>1.1200000000000001</v>
      </c>
      <c r="K5" s="6">
        <v>1.2430000000000001</v>
      </c>
      <c r="L5" s="6">
        <v>0.86299999999999999</v>
      </c>
      <c r="M5" s="6">
        <v>1.76</v>
      </c>
      <c r="N5" s="6">
        <v>0.90300000000000002</v>
      </c>
      <c r="O5" s="6">
        <v>0.93200000000000005</v>
      </c>
    </row>
    <row r="6" spans="1:15" x14ac:dyDescent="0.25">
      <c r="A6" s="6"/>
      <c r="B6" s="7">
        <v>3.84</v>
      </c>
      <c r="C6" s="6">
        <v>6.41</v>
      </c>
      <c r="D6" s="6">
        <v>5.4</v>
      </c>
      <c r="E6" s="6">
        <v>4.55</v>
      </c>
      <c r="F6" s="6">
        <v>2.0099999999999998</v>
      </c>
      <c r="G6" s="6">
        <v>6.93</v>
      </c>
      <c r="I6" s="6"/>
      <c r="J6" s="7">
        <v>0.60199999999999998</v>
      </c>
      <c r="K6" s="6">
        <v>1.58</v>
      </c>
      <c r="L6" s="6">
        <v>1.48</v>
      </c>
      <c r="M6" s="6">
        <v>0.90600000000000003</v>
      </c>
      <c r="N6" s="6">
        <v>0.63900000000000001</v>
      </c>
      <c r="O6" s="6">
        <v>0.50800000000000001</v>
      </c>
    </row>
    <row r="7" spans="1:15" x14ac:dyDescent="0.25">
      <c r="A7" s="6"/>
      <c r="B7" s="7">
        <v>5.01</v>
      </c>
      <c r="C7" s="6">
        <v>5.36</v>
      </c>
      <c r="D7" s="6">
        <v>6.27</v>
      </c>
      <c r="E7" s="6">
        <v>6.09</v>
      </c>
      <c r="F7" s="6">
        <v>2.81</v>
      </c>
      <c r="G7" s="6">
        <v>5.01</v>
      </c>
      <c r="I7" s="6"/>
      <c r="J7" s="7">
        <v>0.30959999999999999</v>
      </c>
      <c r="K7" s="6">
        <v>1.42</v>
      </c>
      <c r="L7" s="6">
        <v>1.55</v>
      </c>
      <c r="M7" s="6">
        <v>0.91800000000000004</v>
      </c>
      <c r="N7" s="6">
        <v>1.04</v>
      </c>
      <c r="O7" s="6">
        <v>0.95099999999999996</v>
      </c>
    </row>
    <row r="8" spans="1:15" x14ac:dyDescent="0.25">
      <c r="A8" s="6"/>
      <c r="B8" s="7">
        <v>10.3</v>
      </c>
      <c r="C8" s="6">
        <v>6.12</v>
      </c>
      <c r="D8" s="6">
        <v>4.49</v>
      </c>
      <c r="E8" s="6">
        <v>5.4</v>
      </c>
      <c r="F8" s="6">
        <v>5.36</v>
      </c>
      <c r="G8" s="6">
        <v>4.8600000000000003</v>
      </c>
      <c r="I8" s="6"/>
      <c r="J8" s="7">
        <v>1.38</v>
      </c>
      <c r="K8" s="6">
        <v>0.91800000000000004</v>
      </c>
      <c r="L8" s="6">
        <v>1.31</v>
      </c>
      <c r="M8" s="6">
        <v>1.38</v>
      </c>
      <c r="N8" s="6">
        <v>1.05</v>
      </c>
      <c r="O8" s="6">
        <v>1.52</v>
      </c>
    </row>
    <row r="9" spans="1:15" x14ac:dyDescent="0.25">
      <c r="A9" s="6"/>
      <c r="B9" s="7">
        <v>5.16</v>
      </c>
      <c r="C9" s="6">
        <v>6.02</v>
      </c>
      <c r="D9" s="6">
        <v>7.26</v>
      </c>
      <c r="E9" s="6">
        <v>4.37</v>
      </c>
      <c r="F9" s="6">
        <v>3.99</v>
      </c>
      <c r="G9" s="6">
        <v>4.0199999999999996</v>
      </c>
      <c r="I9" s="6"/>
      <c r="J9" s="7">
        <v>0.83199999999999996</v>
      </c>
      <c r="K9" s="6">
        <v>1.39</v>
      </c>
      <c r="L9" s="6">
        <v>1.65</v>
      </c>
      <c r="M9" s="6">
        <v>1.77</v>
      </c>
      <c r="N9" s="6">
        <v>0.51600000000000001</v>
      </c>
      <c r="O9" s="6">
        <v>0.59699999999999998</v>
      </c>
    </row>
    <row r="10" spans="1:15" x14ac:dyDescent="0.25">
      <c r="A10" s="6"/>
      <c r="B10" s="7">
        <v>2.91</v>
      </c>
      <c r="C10" s="6">
        <v>8.86</v>
      </c>
      <c r="D10" s="6">
        <v>3.61</v>
      </c>
      <c r="E10" s="6">
        <v>4.62</v>
      </c>
      <c r="F10" s="6">
        <v>7.19</v>
      </c>
      <c r="G10" s="6">
        <v>3.37</v>
      </c>
      <c r="I10" s="6"/>
      <c r="J10" s="7">
        <v>1.71</v>
      </c>
      <c r="K10" s="6">
        <v>1.82</v>
      </c>
      <c r="L10" s="6">
        <v>1.08</v>
      </c>
      <c r="M10" s="6">
        <v>2.2400000000000002</v>
      </c>
      <c r="N10" s="6">
        <v>0.40500000000000003</v>
      </c>
      <c r="O10" s="6">
        <v>0.88200000000000001</v>
      </c>
    </row>
    <row r="11" spans="1:15" x14ac:dyDescent="0.25">
      <c r="A11" s="6"/>
      <c r="B11" s="7">
        <v>4.08</v>
      </c>
      <c r="C11" s="6">
        <v>7.35</v>
      </c>
      <c r="D11" s="6">
        <v>3.84</v>
      </c>
      <c r="E11" s="6">
        <v>5</v>
      </c>
      <c r="F11" s="6">
        <v>9.0399999999999991</v>
      </c>
      <c r="G11" s="6">
        <v>4.97</v>
      </c>
      <c r="I11" s="6"/>
      <c r="J11" s="7">
        <v>0.66</v>
      </c>
      <c r="K11" s="6">
        <v>1.1499999999999999</v>
      </c>
      <c r="L11" s="6">
        <v>0.96899999999999997</v>
      </c>
      <c r="M11" s="6">
        <v>0.74299999999999999</v>
      </c>
      <c r="N11" s="6">
        <v>1.44</v>
      </c>
      <c r="O11" s="6">
        <v>1.36</v>
      </c>
    </row>
    <row r="12" spans="1:15" x14ac:dyDescent="0.25">
      <c r="A12" s="6"/>
      <c r="B12" s="7">
        <v>3.07</v>
      </c>
      <c r="C12" s="6">
        <v>5.03</v>
      </c>
      <c r="D12" s="6">
        <v>3.99</v>
      </c>
      <c r="E12" s="6">
        <v>3.17</v>
      </c>
      <c r="F12" s="6">
        <v>4.41</v>
      </c>
      <c r="G12" s="6">
        <v>3.03</v>
      </c>
      <c r="I12" s="6"/>
      <c r="J12" s="7">
        <v>0.82299999999999995</v>
      </c>
      <c r="K12" s="6">
        <v>0.84199999999999997</v>
      </c>
      <c r="L12" s="6">
        <v>0.73199999999999998</v>
      </c>
      <c r="M12" s="6">
        <v>1.19</v>
      </c>
      <c r="N12" s="6">
        <v>1.05</v>
      </c>
      <c r="O12" s="6">
        <v>0.71499999999999997</v>
      </c>
    </row>
    <row r="13" spans="1:15" x14ac:dyDescent="0.25">
      <c r="A13" s="6"/>
      <c r="B13" s="7">
        <v>3.52</v>
      </c>
      <c r="C13" s="6">
        <v>11.2</v>
      </c>
      <c r="D13" s="6">
        <v>2.4300000000000002</v>
      </c>
      <c r="E13" s="6">
        <v>7.68</v>
      </c>
      <c r="F13" s="6">
        <v>5.04</v>
      </c>
      <c r="G13" s="6">
        <v>3.71</v>
      </c>
      <c r="I13" s="6"/>
      <c r="J13" s="7">
        <v>1.93</v>
      </c>
      <c r="K13" s="6">
        <v>1.02</v>
      </c>
      <c r="L13" s="6">
        <v>1.48</v>
      </c>
      <c r="M13" s="6">
        <v>0.54300000000000004</v>
      </c>
      <c r="N13" s="6">
        <v>0.123</v>
      </c>
      <c r="O13" s="6">
        <v>0.57999999999999996</v>
      </c>
    </row>
    <row r="14" spans="1:15" x14ac:dyDescent="0.25">
      <c r="A14" s="6"/>
      <c r="B14" s="7">
        <v>9.08</v>
      </c>
      <c r="C14" s="6">
        <v>4.1500000000000004</v>
      </c>
      <c r="D14" s="6">
        <v>5.59</v>
      </c>
      <c r="E14" s="6">
        <v>6</v>
      </c>
      <c r="F14" s="6">
        <v>2.5299999999999998</v>
      </c>
      <c r="G14" s="6">
        <v>3.4</v>
      </c>
      <c r="I14" s="6"/>
      <c r="J14" s="7">
        <v>1.53</v>
      </c>
      <c r="K14" s="6">
        <v>1.57</v>
      </c>
      <c r="L14" s="6">
        <v>1</v>
      </c>
      <c r="M14" s="6">
        <v>1.37</v>
      </c>
      <c r="N14" s="6">
        <v>0.217</v>
      </c>
      <c r="O14" s="6">
        <v>1.62</v>
      </c>
    </row>
    <row r="15" spans="1:15" x14ac:dyDescent="0.25">
      <c r="A15" s="6"/>
      <c r="B15" s="7">
        <v>6.01</v>
      </c>
      <c r="C15" s="6">
        <v>5.53</v>
      </c>
      <c r="D15" s="6">
        <v>7</v>
      </c>
      <c r="E15" s="6">
        <v>3.31</v>
      </c>
      <c r="F15" s="6">
        <v>9.9600000000000009</v>
      </c>
      <c r="G15" s="6">
        <v>5.27</v>
      </c>
      <c r="I15" s="6"/>
      <c r="J15" s="7">
        <v>0.93400000000000005</v>
      </c>
      <c r="K15" s="6">
        <v>1.79</v>
      </c>
      <c r="L15" s="6">
        <v>0.83699999999999997</v>
      </c>
      <c r="M15" s="6">
        <v>1.93</v>
      </c>
      <c r="N15" s="6">
        <v>0.36599999999999999</v>
      </c>
      <c r="O15" s="6">
        <v>1.54</v>
      </c>
    </row>
    <row r="16" spans="1:15" x14ac:dyDescent="0.25">
      <c r="A16" s="6"/>
      <c r="B16" s="7">
        <v>3.45</v>
      </c>
      <c r="C16" s="6">
        <v>3.96</v>
      </c>
      <c r="D16" s="6">
        <v>3.24</v>
      </c>
      <c r="E16" s="6">
        <v>3.2</v>
      </c>
      <c r="F16" s="6">
        <v>1.18</v>
      </c>
      <c r="G16" s="6">
        <v>4.45</v>
      </c>
      <c r="I16" s="6"/>
      <c r="J16" s="7">
        <v>1.9</v>
      </c>
      <c r="K16" s="6">
        <v>0.98</v>
      </c>
      <c r="L16" s="6">
        <v>1.23</v>
      </c>
      <c r="M16" s="6">
        <v>1.35</v>
      </c>
      <c r="N16" s="6">
        <v>0.27700000000000002</v>
      </c>
      <c r="O16" s="6">
        <v>2.0299999999999998</v>
      </c>
    </row>
    <row r="17" spans="1:15" x14ac:dyDescent="0.25">
      <c r="A17" s="6"/>
      <c r="B17" s="7">
        <v>6.04</v>
      </c>
      <c r="C17" s="6">
        <v>6.17</v>
      </c>
      <c r="D17" s="6">
        <v>1.94</v>
      </c>
      <c r="E17" s="6">
        <v>4.5999999999999996</v>
      </c>
      <c r="F17" s="6">
        <v>2.5299999999999998</v>
      </c>
      <c r="G17" s="6">
        <v>3.85</v>
      </c>
      <c r="I17" s="6"/>
      <c r="J17" s="7">
        <v>1.58</v>
      </c>
      <c r="K17" s="6">
        <v>1.31</v>
      </c>
      <c r="L17" s="6">
        <v>0.63</v>
      </c>
      <c r="M17" s="6">
        <v>1.86</v>
      </c>
      <c r="N17" s="6">
        <v>0.752</v>
      </c>
      <c r="O17" s="6">
        <v>2.77</v>
      </c>
    </row>
    <row r="18" spans="1:15" x14ac:dyDescent="0.25">
      <c r="A18" s="6"/>
      <c r="B18" s="7">
        <v>4.37</v>
      </c>
      <c r="C18" s="6">
        <v>4.76</v>
      </c>
      <c r="D18" s="6">
        <v>3.22</v>
      </c>
      <c r="E18" s="6">
        <v>4.5</v>
      </c>
      <c r="F18" s="6">
        <v>2.41</v>
      </c>
      <c r="G18" s="6">
        <v>3</v>
      </c>
      <c r="I18" s="6"/>
      <c r="J18" s="7">
        <v>0.78900000000000003</v>
      </c>
      <c r="K18" s="6">
        <v>2.2400000000000002</v>
      </c>
      <c r="L18" s="6">
        <v>0.47</v>
      </c>
      <c r="M18" s="6">
        <v>0.44400000000000001</v>
      </c>
      <c r="N18" s="6">
        <v>2.59</v>
      </c>
      <c r="O18" s="6">
        <v>1.4</v>
      </c>
    </row>
    <row r="19" spans="1:15" x14ac:dyDescent="0.25">
      <c r="A19" s="6"/>
      <c r="B19" s="7">
        <v>3.23</v>
      </c>
      <c r="C19" s="6">
        <v>4.41</v>
      </c>
      <c r="D19" s="6">
        <v>4.37</v>
      </c>
      <c r="E19" s="6">
        <v>3.44</v>
      </c>
      <c r="F19" s="6">
        <v>5.5</v>
      </c>
      <c r="G19" s="6">
        <v>2.0499999999999998</v>
      </c>
      <c r="I19" s="6"/>
      <c r="J19" s="7">
        <v>1.76</v>
      </c>
      <c r="K19" s="6">
        <v>1.78</v>
      </c>
      <c r="L19" s="6">
        <v>1.56</v>
      </c>
      <c r="M19" s="6">
        <v>1.82</v>
      </c>
      <c r="N19" s="6">
        <v>2.12</v>
      </c>
      <c r="O19" s="6">
        <v>1.9</v>
      </c>
    </row>
    <row r="20" spans="1:15" x14ac:dyDescent="0.25">
      <c r="A20" s="6"/>
      <c r="B20" s="7">
        <v>2.42</v>
      </c>
      <c r="C20" s="6">
        <v>3.97</v>
      </c>
      <c r="D20" s="6">
        <v>2.27</v>
      </c>
      <c r="E20" s="6">
        <v>4.25</v>
      </c>
      <c r="F20" s="6">
        <v>0.84</v>
      </c>
      <c r="G20" s="6">
        <v>9.23</v>
      </c>
      <c r="I20" s="6"/>
      <c r="J20" s="7">
        <v>2.4500000000000002</v>
      </c>
      <c r="K20" s="6">
        <v>0.73399999999999999</v>
      </c>
      <c r="L20" s="6">
        <v>1.6</v>
      </c>
      <c r="M20" s="6">
        <v>1.92</v>
      </c>
      <c r="N20" s="6">
        <v>0.85299999999999998</v>
      </c>
      <c r="O20" s="6">
        <v>2.14</v>
      </c>
    </row>
    <row r="21" spans="1:15" x14ac:dyDescent="0.25">
      <c r="A21" s="6"/>
      <c r="B21" s="7">
        <v>3.62</v>
      </c>
      <c r="C21" s="6">
        <v>6.12</v>
      </c>
      <c r="D21" s="6">
        <v>3.33</v>
      </c>
      <c r="E21" s="6">
        <v>3.61</v>
      </c>
      <c r="F21" s="6">
        <v>5.9</v>
      </c>
      <c r="G21" s="6">
        <v>4.55</v>
      </c>
      <c r="I21" s="6"/>
      <c r="J21" s="7">
        <v>1.98</v>
      </c>
      <c r="K21" s="6">
        <v>0.27200000000000002</v>
      </c>
      <c r="L21" s="6">
        <v>1.18</v>
      </c>
      <c r="M21" s="6">
        <v>1.55</v>
      </c>
      <c r="N21" s="6">
        <v>1.23</v>
      </c>
      <c r="O21" s="6">
        <v>0.84499999999999997</v>
      </c>
    </row>
    <row r="22" spans="1:15" s="2" customFormat="1" ht="18.75" x14ac:dyDescent="0.3">
      <c r="A22" s="8" t="s">
        <v>1</v>
      </c>
      <c r="B22" s="9">
        <f>AVERAGE(B2:B21)</f>
        <v>5.0150000000000015</v>
      </c>
      <c r="C22" s="9">
        <f t="shared" ref="C22:G22" si="0">AVERAGE(C2:C21)</f>
        <v>6.0495000000000001</v>
      </c>
      <c r="D22" s="9">
        <f t="shared" si="0"/>
        <v>4.4894999999999996</v>
      </c>
      <c r="E22" s="9">
        <f t="shared" si="0"/>
        <v>4.6624999999999996</v>
      </c>
      <c r="F22" s="9">
        <f>AVERAGE(F2:F21)</f>
        <v>4.3605</v>
      </c>
      <c r="G22" s="9">
        <f t="shared" si="0"/>
        <v>4.5949999999999998</v>
      </c>
      <c r="H22" s="4"/>
      <c r="I22" s="9"/>
      <c r="J22" s="9">
        <f>AVERAGE(J2:J21)</f>
        <v>1.3234800000000002</v>
      </c>
      <c r="K22" s="9">
        <f>AVERAGE(K2:K21)</f>
        <v>1.2824500000000001</v>
      </c>
      <c r="L22" s="9">
        <f>AVERAGE(L2:L21)</f>
        <v>1.23305</v>
      </c>
      <c r="M22" s="9">
        <f>AVERAGE(M2:M21)</f>
        <v>1.36015</v>
      </c>
      <c r="N22" s="9">
        <f>AVERAGE(N2:N21)</f>
        <v>0.90615000000000001</v>
      </c>
      <c r="O22" s="9">
        <f>AVERAGE(O2:O21)</f>
        <v>1.3249499999999999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M30" sqref="M30"/>
    </sheetView>
  </sheetViews>
  <sheetFormatPr defaultRowHeight="15" x14ac:dyDescent="0.25"/>
  <cols>
    <col min="1" max="1" width="15.28515625" customWidth="1"/>
    <col min="2" max="2" width="18.42578125" style="3" customWidth="1"/>
    <col min="3" max="3" width="19.28515625" customWidth="1"/>
    <col min="4" max="7" width="17.5703125" bestFit="1" customWidth="1"/>
    <col min="9" max="9" width="15.7109375" customWidth="1"/>
    <col min="10" max="11" width="18.42578125" bestFit="1" customWidth="1"/>
    <col min="12" max="13" width="19" bestFit="1" customWidth="1"/>
    <col min="14" max="15" width="17.5703125" bestFit="1" customWidth="1"/>
  </cols>
  <sheetData>
    <row r="1" spans="1:15" s="1" customFormat="1" ht="28.5" x14ac:dyDescent="0.45">
      <c r="A1" s="5" t="s">
        <v>10</v>
      </c>
      <c r="B1" s="10" t="s">
        <v>11</v>
      </c>
      <c r="C1" s="10" t="s">
        <v>12</v>
      </c>
      <c r="D1" s="10" t="s">
        <v>13</v>
      </c>
      <c r="E1" s="10" t="s">
        <v>14</v>
      </c>
      <c r="F1" s="10" t="s">
        <v>15</v>
      </c>
      <c r="G1" s="10" t="s">
        <v>16</v>
      </c>
      <c r="I1" s="5" t="s">
        <v>10</v>
      </c>
      <c r="J1" s="11" t="s">
        <v>29</v>
      </c>
      <c r="K1" s="11" t="s">
        <v>30</v>
      </c>
      <c r="L1" s="11" t="s">
        <v>31</v>
      </c>
      <c r="M1" s="11" t="s">
        <v>46</v>
      </c>
      <c r="N1" s="11" t="s">
        <v>45</v>
      </c>
      <c r="O1" s="11" t="s">
        <v>7</v>
      </c>
    </row>
    <row r="2" spans="1:15" x14ac:dyDescent="0.25">
      <c r="A2" s="6"/>
      <c r="B2" s="7">
        <v>4.45</v>
      </c>
      <c r="C2" s="6">
        <v>13.93</v>
      </c>
      <c r="D2" s="6">
        <v>4.9000000000000004</v>
      </c>
      <c r="E2" s="6">
        <v>11.5</v>
      </c>
      <c r="F2" s="6">
        <v>11.1</v>
      </c>
      <c r="G2" s="6">
        <v>9.32</v>
      </c>
      <c r="I2" s="6"/>
      <c r="J2" s="7">
        <v>2.7</v>
      </c>
      <c r="K2" s="6">
        <v>2.0299999999999998</v>
      </c>
      <c r="L2" s="6">
        <v>1.87</v>
      </c>
      <c r="M2" s="6">
        <v>0.42499999999999999</v>
      </c>
      <c r="N2" s="6">
        <v>0.71099999999999997</v>
      </c>
      <c r="O2" s="6"/>
    </row>
    <row r="3" spans="1:15" x14ac:dyDescent="0.25">
      <c r="A3" s="6"/>
      <c r="B3" s="7">
        <v>7.96</v>
      </c>
      <c r="C3" s="6">
        <v>12.3</v>
      </c>
      <c r="D3" s="6">
        <v>10.199999999999999</v>
      </c>
      <c r="E3" s="6">
        <v>14.3</v>
      </c>
      <c r="F3" s="6">
        <v>14.5</v>
      </c>
      <c r="G3" s="6">
        <v>13.6</v>
      </c>
      <c r="I3" s="6"/>
      <c r="J3" s="7">
        <v>2.68</v>
      </c>
      <c r="K3" s="6">
        <v>1.4</v>
      </c>
      <c r="L3" s="6">
        <v>1.68</v>
      </c>
      <c r="M3" s="6">
        <v>1.05</v>
      </c>
      <c r="N3" s="6">
        <v>0.59399999999999997</v>
      </c>
      <c r="O3" s="6"/>
    </row>
    <row r="4" spans="1:15" x14ac:dyDescent="0.25">
      <c r="A4" s="6"/>
      <c r="B4" s="7">
        <v>10.8</v>
      </c>
      <c r="C4" s="6">
        <v>6.63</v>
      </c>
      <c r="D4" s="6">
        <v>6.31</v>
      </c>
      <c r="E4" s="6">
        <v>3.11</v>
      </c>
      <c r="F4" s="6">
        <v>11</v>
      </c>
      <c r="G4" s="6">
        <v>15.6</v>
      </c>
      <c r="I4" s="6"/>
      <c r="J4" s="7">
        <v>2.36</v>
      </c>
      <c r="K4" s="6">
        <v>2.0299999999999998</v>
      </c>
      <c r="L4" s="6">
        <v>1.46</v>
      </c>
      <c r="M4" s="6">
        <v>0.71499999999999997</v>
      </c>
      <c r="N4" s="6">
        <v>0.28899999999999998</v>
      </c>
      <c r="O4" s="6"/>
    </row>
    <row r="5" spans="1:15" x14ac:dyDescent="0.25">
      <c r="A5" s="6"/>
      <c r="B5" s="7">
        <v>11.3</v>
      </c>
      <c r="C5" s="6">
        <v>6.01</v>
      </c>
      <c r="D5" s="6">
        <v>5.5</v>
      </c>
      <c r="E5" s="6">
        <v>10.199999999999999</v>
      </c>
      <c r="F5" s="6">
        <v>12.9</v>
      </c>
      <c r="G5" s="6">
        <v>5.33</v>
      </c>
      <c r="I5" s="6"/>
      <c r="J5" s="7">
        <v>1.36</v>
      </c>
      <c r="K5" s="6">
        <v>1.87</v>
      </c>
      <c r="L5" s="6">
        <v>1.21</v>
      </c>
      <c r="M5" s="6">
        <v>0.66500000000000004</v>
      </c>
      <c r="N5" s="6">
        <v>0.495</v>
      </c>
      <c r="O5" s="6"/>
    </row>
    <row r="6" spans="1:15" x14ac:dyDescent="0.25">
      <c r="A6" s="6"/>
      <c r="B6" s="7">
        <v>13</v>
      </c>
      <c r="C6" s="6">
        <v>5.08</v>
      </c>
      <c r="D6" s="6">
        <v>11.8</v>
      </c>
      <c r="E6" s="6">
        <v>12.9</v>
      </c>
      <c r="F6" s="6">
        <v>2.4900000000000002</v>
      </c>
      <c r="G6" s="6">
        <v>13.5</v>
      </c>
      <c r="I6" s="6"/>
      <c r="J6" s="7">
        <v>2.35</v>
      </c>
      <c r="K6" s="6">
        <v>0.78</v>
      </c>
      <c r="L6" s="6">
        <v>1.59</v>
      </c>
      <c r="M6" s="6">
        <v>0.89800000000000002</v>
      </c>
      <c r="N6" s="6">
        <v>0.504</v>
      </c>
      <c r="O6" s="6"/>
    </row>
    <row r="7" spans="1:15" x14ac:dyDescent="0.25">
      <c r="A7" s="6"/>
      <c r="B7" s="7">
        <v>13.2</v>
      </c>
      <c r="C7" s="6">
        <v>5.59</v>
      </c>
      <c r="D7" s="6">
        <v>3.01</v>
      </c>
      <c r="E7" s="6">
        <v>8.99</v>
      </c>
      <c r="F7" s="6">
        <v>11.3</v>
      </c>
      <c r="G7" s="6">
        <v>14.6</v>
      </c>
      <c r="I7" s="6"/>
      <c r="J7" s="7">
        <v>1.7</v>
      </c>
      <c r="K7" s="6">
        <v>1.46</v>
      </c>
      <c r="L7" s="6">
        <v>1.57</v>
      </c>
      <c r="M7" s="6">
        <v>0.59299999999999997</v>
      </c>
      <c r="N7" s="6">
        <v>1.1100000000000001</v>
      </c>
      <c r="O7" s="6"/>
    </row>
    <row r="8" spans="1:15" x14ac:dyDescent="0.25">
      <c r="A8" s="6"/>
      <c r="B8" s="7">
        <v>8.6300000000000008</v>
      </c>
      <c r="C8" s="6">
        <v>12.4</v>
      </c>
      <c r="D8" s="6">
        <v>8.69</v>
      </c>
      <c r="E8" s="6">
        <v>12.4</v>
      </c>
      <c r="F8" s="6">
        <v>15.6</v>
      </c>
      <c r="G8" s="6">
        <v>9.2100000000000009</v>
      </c>
      <c r="I8" s="6"/>
      <c r="J8" s="7">
        <v>1.98</v>
      </c>
      <c r="K8" s="6">
        <v>1.25</v>
      </c>
      <c r="L8" s="6">
        <v>1.42</v>
      </c>
      <c r="M8" s="6">
        <v>0.44900000000000001</v>
      </c>
      <c r="N8" s="6">
        <v>0.19700000000000001</v>
      </c>
      <c r="O8" s="6"/>
    </row>
    <row r="9" spans="1:15" x14ac:dyDescent="0.25">
      <c r="A9" s="6"/>
      <c r="B9" s="7">
        <v>3.66</v>
      </c>
      <c r="C9" s="6">
        <v>6.62</v>
      </c>
      <c r="D9" s="6">
        <v>11.6</v>
      </c>
      <c r="E9" s="6">
        <v>16.2</v>
      </c>
      <c r="F9" s="6">
        <v>13.7</v>
      </c>
      <c r="G9" s="6">
        <v>9.07</v>
      </c>
      <c r="I9" s="6"/>
      <c r="J9" s="7">
        <v>2.0499999999999998</v>
      </c>
      <c r="K9" s="6">
        <v>1.4</v>
      </c>
      <c r="L9" s="6">
        <v>1.3</v>
      </c>
      <c r="M9" s="6">
        <v>0.08</v>
      </c>
      <c r="N9" s="6">
        <v>0.42199999999999999</v>
      </c>
      <c r="O9" s="6"/>
    </row>
    <row r="10" spans="1:15" x14ac:dyDescent="0.25">
      <c r="A10" s="6"/>
      <c r="B10" s="7">
        <v>4.01</v>
      </c>
      <c r="C10" s="6">
        <v>7.19</v>
      </c>
      <c r="D10" s="6">
        <v>10.6</v>
      </c>
      <c r="E10" s="6">
        <v>13.6</v>
      </c>
      <c r="F10" s="6">
        <v>10.5</v>
      </c>
      <c r="G10" s="6">
        <v>14.6</v>
      </c>
      <c r="I10" s="6"/>
      <c r="J10" s="7">
        <v>2.06</v>
      </c>
      <c r="K10" s="6">
        <v>0.9</v>
      </c>
      <c r="L10" s="6">
        <v>1.2</v>
      </c>
      <c r="M10" s="6">
        <v>0.54600000000000004</v>
      </c>
      <c r="N10" s="6">
        <v>0.2</v>
      </c>
      <c r="O10" s="6"/>
    </row>
    <row r="11" spans="1:15" x14ac:dyDescent="0.25">
      <c r="A11" s="6"/>
      <c r="B11" s="7">
        <v>11.2</v>
      </c>
      <c r="C11" s="6">
        <v>13.8</v>
      </c>
      <c r="D11" s="6">
        <v>7.22</v>
      </c>
      <c r="E11" s="6">
        <v>14.9</v>
      </c>
      <c r="F11" s="6">
        <v>10.6</v>
      </c>
      <c r="G11" s="6">
        <v>3.8</v>
      </c>
      <c r="I11" s="6"/>
      <c r="J11" s="7">
        <v>1.2</v>
      </c>
      <c r="K11" s="6">
        <v>1.95</v>
      </c>
      <c r="L11" s="6">
        <v>0.78600000000000003</v>
      </c>
      <c r="M11" s="6">
        <v>0.42399999999999999</v>
      </c>
      <c r="N11" s="6">
        <v>1.1000000000000001</v>
      </c>
      <c r="O11" s="6"/>
    </row>
    <row r="12" spans="1:15" x14ac:dyDescent="0.25">
      <c r="A12" s="6"/>
      <c r="B12" s="7">
        <v>15.7</v>
      </c>
      <c r="C12" s="6">
        <v>10.5</v>
      </c>
      <c r="D12" s="6">
        <v>4.96</v>
      </c>
      <c r="E12" s="6">
        <v>12.4</v>
      </c>
      <c r="F12" s="6">
        <v>0.1</v>
      </c>
      <c r="G12" s="6">
        <v>13.6</v>
      </c>
      <c r="I12" s="6"/>
      <c r="J12" s="7">
        <v>2.23</v>
      </c>
      <c r="K12" s="6">
        <v>1.4</v>
      </c>
      <c r="L12" s="6">
        <v>1.1399999999999999</v>
      </c>
      <c r="M12" s="6">
        <v>0.35099999999999998</v>
      </c>
      <c r="N12" s="6">
        <v>0.42199999999999999</v>
      </c>
      <c r="O12" s="6"/>
    </row>
    <row r="13" spans="1:15" x14ac:dyDescent="0.25">
      <c r="A13" s="6"/>
      <c r="B13" s="7">
        <v>7.59</v>
      </c>
      <c r="C13" s="6">
        <v>12.7</v>
      </c>
      <c r="D13" s="6">
        <v>6.28</v>
      </c>
      <c r="E13" s="6">
        <v>14</v>
      </c>
      <c r="F13" s="6">
        <v>1.53</v>
      </c>
      <c r="G13" s="6">
        <v>18.399999999999999</v>
      </c>
      <c r="I13" s="6"/>
      <c r="J13" s="7">
        <v>1.7</v>
      </c>
      <c r="K13" s="6">
        <v>1.1599999999999999</v>
      </c>
      <c r="L13" s="6">
        <v>0.82099999999999995</v>
      </c>
      <c r="M13" s="6">
        <v>0.51700000000000002</v>
      </c>
      <c r="N13" s="6">
        <v>0.59699999999999998</v>
      </c>
      <c r="O13" s="6"/>
    </row>
    <row r="14" spans="1:15" x14ac:dyDescent="0.25">
      <c r="A14" s="6"/>
      <c r="B14" s="7">
        <v>14.29</v>
      </c>
      <c r="C14" s="6">
        <v>11.9</v>
      </c>
      <c r="D14" s="6">
        <v>6.24</v>
      </c>
      <c r="E14" s="6">
        <v>10.7</v>
      </c>
      <c r="F14" s="6">
        <v>6.12</v>
      </c>
      <c r="G14" s="6">
        <v>17.3</v>
      </c>
      <c r="I14" s="6"/>
      <c r="J14" s="7">
        <v>1.05</v>
      </c>
      <c r="K14" s="6">
        <v>0.05</v>
      </c>
      <c r="L14" s="6">
        <v>1.21</v>
      </c>
      <c r="M14" s="6">
        <v>0.51600000000000001</v>
      </c>
      <c r="N14" s="6">
        <v>0.70899999999999996</v>
      </c>
      <c r="O14" s="6"/>
    </row>
    <row r="15" spans="1:15" x14ac:dyDescent="0.25">
      <c r="A15" s="6"/>
      <c r="B15" s="7">
        <v>14.3</v>
      </c>
      <c r="C15" s="6">
        <v>6.4</v>
      </c>
      <c r="D15" s="6">
        <v>13.2</v>
      </c>
      <c r="E15" s="6">
        <v>6.55</v>
      </c>
      <c r="F15" s="6">
        <v>15.3</v>
      </c>
      <c r="G15" s="6">
        <v>17.100000000000001</v>
      </c>
      <c r="I15" s="6"/>
      <c r="J15" s="7">
        <v>2.21</v>
      </c>
      <c r="K15" s="6">
        <v>1.83</v>
      </c>
      <c r="L15" s="6">
        <v>1.1499999999999999</v>
      </c>
      <c r="M15" s="6">
        <v>0.27700000000000002</v>
      </c>
      <c r="N15" s="6">
        <v>0.56999999999999995</v>
      </c>
      <c r="O15" s="6"/>
    </row>
    <row r="16" spans="1:15" x14ac:dyDescent="0.25">
      <c r="A16" s="6"/>
      <c r="B16" s="7">
        <v>4.84</v>
      </c>
      <c r="C16" s="6">
        <v>16.2</v>
      </c>
      <c r="D16" s="6">
        <v>10.3</v>
      </c>
      <c r="E16" s="6">
        <v>13.2</v>
      </c>
      <c r="F16" s="6">
        <v>9.8000000000000007</v>
      </c>
      <c r="G16" s="6">
        <v>12.1</v>
      </c>
      <c r="I16" s="6"/>
      <c r="J16" s="7">
        <v>2.1</v>
      </c>
      <c r="K16" s="6">
        <v>1.45</v>
      </c>
      <c r="L16" s="6">
        <v>1.4</v>
      </c>
      <c r="M16" s="6">
        <v>0.05</v>
      </c>
      <c r="N16" s="6">
        <v>0.84599999999999997</v>
      </c>
      <c r="O16" s="6"/>
    </row>
    <row r="17" spans="1:15" x14ac:dyDescent="0.25">
      <c r="A17" s="6"/>
      <c r="B17" s="7">
        <v>5.28</v>
      </c>
      <c r="C17" s="6">
        <v>9.41</v>
      </c>
      <c r="D17" s="6">
        <v>9.91</v>
      </c>
      <c r="E17" s="6">
        <v>12</v>
      </c>
      <c r="F17" s="6">
        <v>10.4</v>
      </c>
      <c r="G17" s="6">
        <v>14.4</v>
      </c>
      <c r="I17" s="6"/>
      <c r="J17" s="7">
        <v>2.5</v>
      </c>
      <c r="K17" s="6">
        <v>1.95</v>
      </c>
      <c r="L17" s="6">
        <v>0.79100000000000004</v>
      </c>
      <c r="M17" s="6">
        <v>0.50900000000000001</v>
      </c>
      <c r="N17" s="6">
        <v>0.115</v>
      </c>
      <c r="O17" s="6"/>
    </row>
    <row r="18" spans="1:15" x14ac:dyDescent="0.25">
      <c r="A18" s="6"/>
      <c r="B18" s="7">
        <v>12.4</v>
      </c>
      <c r="C18" s="6">
        <v>3.65</v>
      </c>
      <c r="D18" s="6">
        <v>11.5</v>
      </c>
      <c r="E18" s="6">
        <v>11.1</v>
      </c>
      <c r="F18" s="6">
        <v>6.93</v>
      </c>
      <c r="G18" s="6">
        <v>8.14</v>
      </c>
      <c r="I18" s="6"/>
      <c r="J18" s="7">
        <v>1.27</v>
      </c>
      <c r="K18" s="6">
        <v>0.92300000000000004</v>
      </c>
      <c r="L18" s="6">
        <v>0.92</v>
      </c>
      <c r="M18" s="6">
        <v>0.40600000000000003</v>
      </c>
      <c r="N18" s="6">
        <v>0.121</v>
      </c>
      <c r="O18" s="6"/>
    </row>
    <row r="19" spans="1:15" x14ac:dyDescent="0.25">
      <c r="A19" s="6"/>
      <c r="B19" s="7">
        <v>6.67</v>
      </c>
      <c r="C19" s="6">
        <v>3.41</v>
      </c>
      <c r="D19" s="6">
        <v>10.5</v>
      </c>
      <c r="E19" s="6">
        <v>8.16</v>
      </c>
      <c r="F19" s="6">
        <v>5.58</v>
      </c>
      <c r="G19" s="6">
        <v>17</v>
      </c>
      <c r="I19" s="6"/>
      <c r="J19" s="7">
        <v>2.2599999999999998</v>
      </c>
      <c r="K19" s="6">
        <v>1.38</v>
      </c>
      <c r="L19" s="6">
        <v>1.3</v>
      </c>
      <c r="M19" s="6">
        <v>0.85199999999999998</v>
      </c>
      <c r="N19" s="6">
        <v>0.58399999999999996</v>
      </c>
      <c r="O19" s="6"/>
    </row>
    <row r="20" spans="1:15" x14ac:dyDescent="0.25">
      <c r="A20" s="6"/>
      <c r="B20" s="7">
        <v>7.73</v>
      </c>
      <c r="C20" s="6">
        <v>6.32</v>
      </c>
      <c r="D20" s="6">
        <v>4.25</v>
      </c>
      <c r="E20" s="6">
        <v>7.26</v>
      </c>
      <c r="F20" s="6">
        <v>6.39</v>
      </c>
      <c r="G20" s="6">
        <v>5.95</v>
      </c>
      <c r="I20" s="6"/>
      <c r="J20" s="7">
        <v>1.25</v>
      </c>
      <c r="K20" s="6">
        <v>1.41</v>
      </c>
      <c r="L20" s="6">
        <v>1.93</v>
      </c>
      <c r="M20" s="6">
        <v>0.496</v>
      </c>
      <c r="N20" s="6">
        <v>0.13800000000000001</v>
      </c>
      <c r="O20" s="6"/>
    </row>
    <row r="21" spans="1:15" x14ac:dyDescent="0.25">
      <c r="A21" s="6"/>
      <c r="B21" s="7">
        <v>3.45</v>
      </c>
      <c r="C21" s="6">
        <v>7.19</v>
      </c>
      <c r="D21" s="6">
        <v>6.36</v>
      </c>
      <c r="E21" s="6">
        <v>3.14</v>
      </c>
      <c r="F21" s="6">
        <v>11.6</v>
      </c>
      <c r="G21" s="6">
        <v>8</v>
      </c>
      <c r="I21" s="6"/>
      <c r="J21" s="7">
        <v>1.03</v>
      </c>
      <c r="K21" s="6">
        <v>1.03</v>
      </c>
      <c r="L21" s="6">
        <v>1.03</v>
      </c>
      <c r="M21" s="6">
        <v>0.72</v>
      </c>
      <c r="N21" s="6">
        <v>0.44500000000000001</v>
      </c>
      <c r="O21" s="6"/>
    </row>
    <row r="22" spans="1:15" s="2" customFormat="1" ht="18.75" x14ac:dyDescent="0.3">
      <c r="A22" s="8" t="s">
        <v>1</v>
      </c>
      <c r="B22" s="9">
        <f>AVERAGE(B2:B21)</f>
        <v>9.0229999999999997</v>
      </c>
      <c r="C22" s="9">
        <f t="shared" ref="C22:G22" si="0">AVERAGE(C2:C21)</f>
        <v>8.8614999999999977</v>
      </c>
      <c r="D22" s="9">
        <f t="shared" si="0"/>
        <v>8.166500000000001</v>
      </c>
      <c r="E22" s="9">
        <f t="shared" si="0"/>
        <v>10.830499999999997</v>
      </c>
      <c r="F22" s="9">
        <f t="shared" si="0"/>
        <v>9.3720000000000017</v>
      </c>
      <c r="G22" s="9">
        <f t="shared" si="0"/>
        <v>12.030999999999997</v>
      </c>
      <c r="H22" s="4"/>
      <c r="I22" s="8" t="s">
        <v>1</v>
      </c>
      <c r="J22" s="9">
        <f t="shared" ref="J22:O22" si="1">AVERAGE(J2:J21)</f>
        <v>1.9020000000000004</v>
      </c>
      <c r="K22" s="9">
        <f t="shared" si="1"/>
        <v>1.3826499999999999</v>
      </c>
      <c r="L22" s="9">
        <f t="shared" si="1"/>
        <v>1.2889000000000002</v>
      </c>
      <c r="M22" s="9">
        <f>AVERAGE(M2:M21)</f>
        <v>0.52695000000000014</v>
      </c>
      <c r="N22" s="9">
        <f>AVERAGE(N2:N21)</f>
        <v>0.50845000000000007</v>
      </c>
      <c r="O22" s="9" t="e">
        <f t="shared" si="1"/>
        <v>#DIV/0!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M28" sqref="M28"/>
    </sheetView>
  </sheetViews>
  <sheetFormatPr defaultRowHeight="15" x14ac:dyDescent="0.25"/>
  <cols>
    <col min="1" max="1" width="15.28515625" customWidth="1"/>
    <col min="2" max="2" width="18.42578125" style="3" customWidth="1"/>
    <col min="3" max="3" width="19.28515625" customWidth="1"/>
    <col min="4" max="7" width="17.5703125" bestFit="1" customWidth="1"/>
    <col min="9" max="9" width="15.7109375" customWidth="1"/>
    <col min="10" max="15" width="17.5703125" bestFit="1" customWidth="1"/>
  </cols>
  <sheetData>
    <row r="1" spans="1:15" s="1" customFormat="1" ht="28.5" x14ac:dyDescent="0.45">
      <c r="A1" s="5" t="s">
        <v>3</v>
      </c>
      <c r="B1" s="10" t="s">
        <v>0</v>
      </c>
      <c r="C1" s="10" t="s">
        <v>2</v>
      </c>
      <c r="D1" s="10" t="s">
        <v>4</v>
      </c>
      <c r="E1" s="10" t="s">
        <v>5</v>
      </c>
      <c r="F1" s="10" t="s">
        <v>6</v>
      </c>
      <c r="G1" s="10" t="s">
        <v>7</v>
      </c>
      <c r="I1" s="5" t="s">
        <v>3</v>
      </c>
      <c r="J1" s="11" t="s">
        <v>28</v>
      </c>
      <c r="K1" s="11" t="s">
        <v>32</v>
      </c>
      <c r="L1" s="11" t="s">
        <v>33</v>
      </c>
      <c r="M1" s="11" t="s">
        <v>34</v>
      </c>
      <c r="N1" s="11" t="s">
        <v>35</v>
      </c>
      <c r="O1" s="11" t="s">
        <v>36</v>
      </c>
    </row>
    <row r="2" spans="1:15" x14ac:dyDescent="0.25">
      <c r="A2" s="6"/>
      <c r="B2" s="7">
        <f>4.21+9.61+4.98</f>
        <v>18.8</v>
      </c>
      <c r="C2" s="6">
        <f>4.26+4.01</f>
        <v>8.27</v>
      </c>
      <c r="D2" s="6">
        <f>5.65+3.39</f>
        <v>9.0400000000000009</v>
      </c>
      <c r="E2" s="6">
        <v>12.04</v>
      </c>
      <c r="F2" s="6">
        <v>9.1199999999999992</v>
      </c>
      <c r="G2" s="6">
        <v>11.08</v>
      </c>
      <c r="I2" s="6"/>
      <c r="J2" s="13">
        <v>8.91</v>
      </c>
      <c r="K2" s="6">
        <v>1.25</v>
      </c>
      <c r="L2" s="6">
        <v>0.63900000000000001</v>
      </c>
      <c r="M2" s="6">
        <v>1.21</v>
      </c>
      <c r="N2" s="6">
        <v>2.2999999999999998</v>
      </c>
      <c r="O2" s="6">
        <v>1.1000000000000001</v>
      </c>
    </row>
    <row r="3" spans="1:15" x14ac:dyDescent="0.25">
      <c r="A3" s="6"/>
      <c r="B3" s="7">
        <f>7.01+6.56</f>
        <v>13.57</v>
      </c>
      <c r="C3" s="6">
        <v>6.66</v>
      </c>
      <c r="D3" s="6">
        <f>6.9</f>
        <v>6.9</v>
      </c>
      <c r="E3" s="6">
        <v>4.6100000000000003</v>
      </c>
      <c r="F3" s="6">
        <v>13.9</v>
      </c>
      <c r="G3" s="6">
        <v>16.350000000000001</v>
      </c>
      <c r="I3" s="6"/>
      <c r="J3" s="13">
        <v>8.89</v>
      </c>
      <c r="K3" s="6">
        <v>1.03</v>
      </c>
      <c r="L3" s="6">
        <v>1.1399999999999999</v>
      </c>
      <c r="M3" s="6">
        <v>0.61499999999999999</v>
      </c>
      <c r="N3" s="6">
        <v>3.4</v>
      </c>
      <c r="O3" s="6">
        <v>2.4</v>
      </c>
    </row>
    <row r="4" spans="1:15" x14ac:dyDescent="0.25">
      <c r="A4" s="6"/>
      <c r="B4" s="7">
        <f>11</f>
        <v>11</v>
      </c>
      <c r="C4" s="6">
        <v>6.07</v>
      </c>
      <c r="D4" s="6">
        <v>8.14</v>
      </c>
      <c r="E4" s="6">
        <v>13.04</v>
      </c>
      <c r="F4" s="6">
        <v>8.48</v>
      </c>
      <c r="G4" s="6">
        <v>5.07</v>
      </c>
      <c r="I4" s="6"/>
      <c r="J4" s="13">
        <v>8.19</v>
      </c>
      <c r="K4" s="6">
        <v>1.01</v>
      </c>
      <c r="L4" s="6">
        <v>1.55</v>
      </c>
      <c r="M4" s="6">
        <v>0.52400000000000002</v>
      </c>
      <c r="N4" s="6">
        <v>1.4</v>
      </c>
      <c r="O4" s="6">
        <v>1.64</v>
      </c>
    </row>
    <row r="5" spans="1:15" x14ac:dyDescent="0.25">
      <c r="A5" s="6"/>
      <c r="B5" s="7">
        <f>13.1+4.57+4.65</f>
        <v>22.32</v>
      </c>
      <c r="C5" s="6">
        <v>12.9</v>
      </c>
      <c r="D5" s="6">
        <v>9.9499999999999993</v>
      </c>
      <c r="E5" s="6">
        <v>11.54</v>
      </c>
      <c r="F5" s="6">
        <v>12.9</v>
      </c>
      <c r="G5" s="6">
        <v>4.5</v>
      </c>
      <c r="I5" s="6"/>
      <c r="J5" s="13">
        <v>8.1999999999999993</v>
      </c>
      <c r="K5" s="6">
        <v>1.1299999999999999</v>
      </c>
      <c r="L5" s="6">
        <v>2.2400000000000002</v>
      </c>
      <c r="M5" s="6">
        <v>0.55500000000000005</v>
      </c>
      <c r="N5" s="6">
        <v>0.8</v>
      </c>
      <c r="O5" s="6">
        <v>1.87</v>
      </c>
    </row>
    <row r="6" spans="1:15" x14ac:dyDescent="0.25">
      <c r="A6" s="6"/>
      <c r="B6" s="7">
        <f>9.75</f>
        <v>9.75</v>
      </c>
      <c r="C6" s="6">
        <f>5.44+3.69</f>
        <v>9.1300000000000008</v>
      </c>
      <c r="D6" s="6">
        <v>6</v>
      </c>
      <c r="E6" s="6">
        <v>7.79</v>
      </c>
      <c r="F6" s="6">
        <v>6.85</v>
      </c>
      <c r="G6" s="6">
        <v>16.579999999999998</v>
      </c>
      <c r="I6" s="6"/>
      <c r="J6" s="7">
        <v>3.47</v>
      </c>
      <c r="K6" s="6">
        <v>0.50600000000000001</v>
      </c>
      <c r="L6" s="6">
        <v>1.42</v>
      </c>
      <c r="M6" s="6">
        <v>1.08</v>
      </c>
      <c r="N6" s="6">
        <v>1.6</v>
      </c>
      <c r="O6" s="6">
        <v>3.92</v>
      </c>
    </row>
    <row r="7" spans="1:15" x14ac:dyDescent="0.25">
      <c r="A7" s="6"/>
      <c r="B7" s="7">
        <f>7.96+8.29</f>
        <v>16.25</v>
      </c>
      <c r="C7" s="6">
        <f>2.39+5.56</f>
        <v>7.9499999999999993</v>
      </c>
      <c r="D7" s="6">
        <f>4.95+4.91+3.66</f>
        <v>13.52</v>
      </c>
      <c r="E7" s="6">
        <v>12.82</v>
      </c>
      <c r="F7" s="6">
        <v>6.86</v>
      </c>
      <c r="G7" s="6">
        <v>11.8</v>
      </c>
      <c r="I7" s="6"/>
      <c r="J7" s="7">
        <v>3.15</v>
      </c>
      <c r="K7" s="6">
        <v>1.02</v>
      </c>
      <c r="L7" s="6">
        <v>1.1200000000000001</v>
      </c>
      <c r="M7" s="6">
        <v>1.8</v>
      </c>
      <c r="N7" s="6">
        <v>0.38</v>
      </c>
      <c r="O7" s="6">
        <v>1.75</v>
      </c>
    </row>
    <row r="8" spans="1:15" x14ac:dyDescent="0.25">
      <c r="A8" s="6"/>
      <c r="B8" s="7">
        <f>30.9</f>
        <v>30.9</v>
      </c>
      <c r="C8" s="6">
        <v>11.04</v>
      </c>
      <c r="D8" s="6">
        <f>3.95+3.96+2.17</f>
        <v>10.08</v>
      </c>
      <c r="E8" s="6">
        <v>16.02</v>
      </c>
      <c r="F8" s="6">
        <v>10.7</v>
      </c>
      <c r="G8" s="6">
        <v>13.4</v>
      </c>
      <c r="I8" s="6"/>
      <c r="J8" s="7">
        <v>1.1599999999999999</v>
      </c>
      <c r="K8" s="6">
        <v>1.47</v>
      </c>
      <c r="L8" s="6">
        <v>1.32</v>
      </c>
      <c r="M8" s="6">
        <v>0.89800000000000002</v>
      </c>
      <c r="N8" s="6">
        <v>1.64</v>
      </c>
      <c r="O8" s="6">
        <v>1.74</v>
      </c>
    </row>
    <row r="9" spans="1:15" x14ac:dyDescent="0.25">
      <c r="A9" s="6"/>
      <c r="B9" s="7">
        <f>6.58+4.86+5.74+5.55</f>
        <v>22.73</v>
      </c>
      <c r="C9" s="6">
        <f>5.91+4.97+2.55</f>
        <v>13.43</v>
      </c>
      <c r="D9" s="6">
        <v>6.9</v>
      </c>
      <c r="E9" s="6">
        <v>5.29</v>
      </c>
      <c r="F9" s="6">
        <v>7.73</v>
      </c>
      <c r="G9" s="6">
        <v>22.14</v>
      </c>
      <c r="I9" s="6"/>
      <c r="J9" s="7">
        <v>1.45</v>
      </c>
      <c r="K9" s="6">
        <v>0.95</v>
      </c>
      <c r="L9" s="6">
        <v>1.1000000000000001</v>
      </c>
      <c r="M9" s="6">
        <v>1.71</v>
      </c>
      <c r="N9" s="6">
        <v>2.36</v>
      </c>
      <c r="O9" s="6">
        <v>1</v>
      </c>
    </row>
    <row r="10" spans="1:15" x14ac:dyDescent="0.25">
      <c r="A10" s="6"/>
      <c r="B10" s="7">
        <v>7.06</v>
      </c>
      <c r="C10" s="6">
        <v>14.39</v>
      </c>
      <c r="D10" s="6">
        <v>11.05</v>
      </c>
      <c r="E10" s="6">
        <v>13.07</v>
      </c>
      <c r="F10" s="6">
        <v>6.23</v>
      </c>
      <c r="G10" s="6">
        <v>15.4</v>
      </c>
      <c r="I10" s="6"/>
      <c r="J10" s="7">
        <v>0.33</v>
      </c>
      <c r="K10" s="6">
        <v>1.03</v>
      </c>
      <c r="L10" s="6">
        <v>1.62</v>
      </c>
      <c r="M10" s="6">
        <v>1.0900000000000001</v>
      </c>
      <c r="N10" s="6">
        <v>0.93</v>
      </c>
      <c r="O10" s="6">
        <v>0.63</v>
      </c>
    </row>
    <row r="11" spans="1:15" x14ac:dyDescent="0.25">
      <c r="A11" s="6"/>
      <c r="B11" s="7">
        <v>6.83</v>
      </c>
      <c r="C11" s="6">
        <f>3.34+2.56</f>
        <v>5.9</v>
      </c>
      <c r="D11" s="6">
        <v>7.02</v>
      </c>
      <c r="E11" s="6">
        <v>7.35</v>
      </c>
      <c r="F11" s="6">
        <v>7.82</v>
      </c>
      <c r="G11" s="6">
        <v>7.23</v>
      </c>
      <c r="I11" s="6"/>
      <c r="J11" s="7">
        <v>1.22</v>
      </c>
      <c r="K11" s="6">
        <v>1.35</v>
      </c>
      <c r="L11" s="6">
        <v>1.07</v>
      </c>
      <c r="M11" s="6">
        <v>1.44</v>
      </c>
      <c r="N11" s="6">
        <v>3.07</v>
      </c>
      <c r="O11" s="6">
        <v>1.06</v>
      </c>
    </row>
    <row r="12" spans="1:15" x14ac:dyDescent="0.25">
      <c r="A12" s="6"/>
      <c r="B12" s="7">
        <f>3.6+2.43</f>
        <v>6.03</v>
      </c>
      <c r="C12" s="6">
        <f>4.01</f>
        <v>4.01</v>
      </c>
      <c r="D12" s="6">
        <v>3.6</v>
      </c>
      <c r="E12" s="6">
        <v>13</v>
      </c>
      <c r="F12" s="6">
        <v>17.829999999999998</v>
      </c>
      <c r="G12" s="6">
        <v>14.92</v>
      </c>
      <c r="I12" s="6"/>
      <c r="J12" s="7">
        <v>1.25</v>
      </c>
      <c r="K12" s="6">
        <v>1.57</v>
      </c>
      <c r="L12" s="6">
        <v>1.04</v>
      </c>
      <c r="M12" s="6">
        <v>1.93</v>
      </c>
      <c r="N12" s="6">
        <v>2.2599999999999998</v>
      </c>
      <c r="O12" s="6">
        <v>1.72</v>
      </c>
    </row>
    <row r="13" spans="1:15" x14ac:dyDescent="0.25">
      <c r="A13" s="6"/>
      <c r="B13" s="7">
        <f>3.61+1.88+2.32</f>
        <v>7.8100000000000005</v>
      </c>
      <c r="C13" s="6">
        <f>3.95</f>
        <v>3.95</v>
      </c>
      <c r="D13" s="6">
        <v>7.03</v>
      </c>
      <c r="E13" s="6">
        <v>11.03</v>
      </c>
      <c r="F13" s="6">
        <v>19.96</v>
      </c>
      <c r="G13" s="6">
        <v>12.71</v>
      </c>
      <c r="I13" s="6"/>
      <c r="J13" s="7">
        <v>1.41</v>
      </c>
      <c r="K13" s="6">
        <v>1.1200000000000001</v>
      </c>
      <c r="L13" s="6">
        <v>1.56</v>
      </c>
      <c r="M13" s="6">
        <v>1.33</v>
      </c>
      <c r="N13" s="6">
        <v>0.90200000000000002</v>
      </c>
      <c r="O13" s="6">
        <v>1.37</v>
      </c>
    </row>
    <row r="14" spans="1:15" x14ac:dyDescent="0.25">
      <c r="A14" s="6"/>
      <c r="B14" s="7">
        <v>3.24</v>
      </c>
      <c r="C14" s="6">
        <f>2.56+3.35</f>
        <v>5.91</v>
      </c>
      <c r="D14" s="6">
        <v>6.64</v>
      </c>
      <c r="E14" s="6">
        <v>11.2</v>
      </c>
      <c r="F14" s="6">
        <v>9.69</v>
      </c>
      <c r="G14" s="6">
        <v>11.68</v>
      </c>
      <c r="I14" s="6"/>
      <c r="J14" s="7">
        <v>1.19</v>
      </c>
      <c r="K14" s="6">
        <v>1.72</v>
      </c>
      <c r="L14" s="6">
        <v>1.59</v>
      </c>
      <c r="M14" s="6">
        <v>1.04</v>
      </c>
      <c r="N14" s="6">
        <v>1.41</v>
      </c>
      <c r="O14" s="6">
        <v>2.7</v>
      </c>
    </row>
    <row r="15" spans="1:15" x14ac:dyDescent="0.25">
      <c r="A15" s="6"/>
      <c r="B15" s="7">
        <v>1.85</v>
      </c>
      <c r="C15" s="6">
        <v>4.42</v>
      </c>
      <c r="D15" s="6">
        <v>8</v>
      </c>
      <c r="E15" s="6">
        <v>10.5</v>
      </c>
      <c r="F15" s="6">
        <v>5.0199999999999996</v>
      </c>
      <c r="G15" s="6">
        <v>16.07</v>
      </c>
      <c r="I15" s="6"/>
      <c r="J15" s="7">
        <v>2.0099999999999998</v>
      </c>
      <c r="K15" s="6">
        <v>1.4</v>
      </c>
      <c r="L15" s="6">
        <v>1.19</v>
      </c>
      <c r="M15" s="6">
        <v>2.04</v>
      </c>
      <c r="N15" s="6">
        <v>1.64</v>
      </c>
      <c r="O15" s="6">
        <v>1.08</v>
      </c>
    </row>
    <row r="16" spans="1:15" x14ac:dyDescent="0.25">
      <c r="A16" s="6"/>
      <c r="B16" s="7">
        <v>1.35</v>
      </c>
      <c r="C16" s="6">
        <f>7.69+3.82</f>
        <v>11.51</v>
      </c>
      <c r="D16" s="6">
        <f>7.74+5.72+4.35</f>
        <v>17.810000000000002</v>
      </c>
      <c r="E16" s="6">
        <v>13.86</v>
      </c>
      <c r="F16" s="6">
        <v>5.54</v>
      </c>
      <c r="G16" s="6">
        <v>6.4</v>
      </c>
      <c r="I16" s="6"/>
      <c r="J16" s="7">
        <v>1.02</v>
      </c>
      <c r="K16" s="6">
        <v>1.18</v>
      </c>
      <c r="L16" s="6">
        <v>1.26</v>
      </c>
      <c r="M16" s="6">
        <v>0.752</v>
      </c>
      <c r="N16" s="6">
        <v>0.72</v>
      </c>
      <c r="O16" s="6">
        <v>1.06</v>
      </c>
    </row>
    <row r="17" spans="1:15" x14ac:dyDescent="0.25">
      <c r="A17" s="6"/>
      <c r="B17" s="7">
        <v>2.85</v>
      </c>
      <c r="C17" s="6">
        <v>5.15</v>
      </c>
      <c r="D17" s="6">
        <v>3.63</v>
      </c>
      <c r="E17" s="6">
        <v>13.65</v>
      </c>
      <c r="F17" s="6">
        <v>6.63</v>
      </c>
      <c r="G17" s="6">
        <v>7.99</v>
      </c>
      <c r="I17" s="6"/>
      <c r="J17" s="7">
        <v>1.43</v>
      </c>
      <c r="K17" s="6">
        <v>0.78400000000000003</v>
      </c>
      <c r="L17" s="6">
        <v>2.19</v>
      </c>
      <c r="M17" s="6">
        <v>0.43</v>
      </c>
      <c r="N17" s="6">
        <v>1.31</v>
      </c>
      <c r="O17" s="6">
        <v>1.52</v>
      </c>
    </row>
    <row r="18" spans="1:15" x14ac:dyDescent="0.25">
      <c r="A18" s="6"/>
      <c r="B18" s="7">
        <v>1.99</v>
      </c>
      <c r="C18" s="6">
        <v>7.06</v>
      </c>
      <c r="D18" s="6">
        <v>6.81</v>
      </c>
      <c r="E18" s="6">
        <v>12</v>
      </c>
      <c r="F18" s="6">
        <v>14.8</v>
      </c>
      <c r="G18" s="6">
        <v>9.76</v>
      </c>
      <c r="I18" s="6"/>
      <c r="J18" s="7">
        <v>1.1399999999999999</v>
      </c>
      <c r="K18" s="6">
        <v>1.1299999999999999</v>
      </c>
      <c r="L18" s="6">
        <v>1.6</v>
      </c>
      <c r="M18" s="6">
        <v>0.95899999999999996</v>
      </c>
      <c r="N18" s="6">
        <v>1.1299999999999999</v>
      </c>
      <c r="O18" s="6">
        <v>1.0900000000000001</v>
      </c>
    </row>
    <row r="19" spans="1:15" x14ac:dyDescent="0.25">
      <c r="A19" s="6"/>
      <c r="B19" s="7">
        <v>9.0500000000000007</v>
      </c>
      <c r="C19" s="6">
        <v>4.68</v>
      </c>
      <c r="D19" s="6">
        <f>3.71+4.53</f>
        <v>8.24</v>
      </c>
      <c r="E19" s="6">
        <v>12.17</v>
      </c>
      <c r="F19" s="6">
        <v>17.79</v>
      </c>
      <c r="G19" s="6">
        <v>11.3</v>
      </c>
      <c r="I19" s="6"/>
      <c r="J19" s="7">
        <v>0.63</v>
      </c>
      <c r="K19" s="6">
        <v>1.65</v>
      </c>
      <c r="L19" s="6">
        <v>2.2999999999999998</v>
      </c>
      <c r="M19" s="6">
        <v>0.88300000000000001</v>
      </c>
      <c r="N19" s="6">
        <v>1.51</v>
      </c>
      <c r="O19" s="6">
        <v>0.70499999999999996</v>
      </c>
    </row>
    <row r="20" spans="1:15" x14ac:dyDescent="0.25">
      <c r="A20" s="6"/>
      <c r="B20" s="7">
        <v>11.3</v>
      </c>
      <c r="C20" s="6">
        <f>4.68+4.53</f>
        <v>9.2100000000000009</v>
      </c>
      <c r="D20" s="6">
        <v>4.49</v>
      </c>
      <c r="E20" s="6">
        <v>6</v>
      </c>
      <c r="F20" s="6">
        <v>12.82</v>
      </c>
      <c r="G20" s="6">
        <f>9.08+6.43</f>
        <v>15.51</v>
      </c>
      <c r="I20" s="6"/>
      <c r="J20" s="7">
        <v>0.39</v>
      </c>
      <c r="K20" s="6">
        <v>1.04</v>
      </c>
      <c r="L20" s="6">
        <v>1.23</v>
      </c>
      <c r="M20" s="6">
        <v>0.81599999999999995</v>
      </c>
      <c r="N20" s="6">
        <v>1.46</v>
      </c>
      <c r="O20" s="6">
        <v>1.71</v>
      </c>
    </row>
    <row r="21" spans="1:15" x14ac:dyDescent="0.25">
      <c r="A21" s="6"/>
      <c r="B21" s="7">
        <v>8.1199999999999992</v>
      </c>
      <c r="C21" s="6">
        <v>14.3</v>
      </c>
      <c r="D21" s="6">
        <v>7.13</v>
      </c>
      <c r="E21" s="6">
        <v>6.65</v>
      </c>
      <c r="F21" s="6">
        <v>14.8</v>
      </c>
      <c r="G21" s="6">
        <v>20.9</v>
      </c>
      <c r="I21" s="6"/>
      <c r="J21" s="7">
        <v>1.21</v>
      </c>
      <c r="K21" s="6">
        <v>1.1100000000000001</v>
      </c>
      <c r="L21" s="6">
        <v>1.66</v>
      </c>
      <c r="M21" s="6">
        <v>0.76500000000000001</v>
      </c>
      <c r="N21" s="6">
        <v>1.77</v>
      </c>
      <c r="O21" s="6">
        <v>1.52</v>
      </c>
    </row>
    <row r="22" spans="1:15" s="2" customFormat="1" ht="18.75" x14ac:dyDescent="0.3">
      <c r="A22" s="8" t="s">
        <v>1</v>
      </c>
      <c r="B22" s="9">
        <f>AVERAGE(B7:B21)</f>
        <v>9.157333333333332</v>
      </c>
      <c r="C22" s="9">
        <f t="shared" ref="C22:I22" si="0">AVERAGE(C7:C21)</f>
        <v>8.1940000000000008</v>
      </c>
      <c r="D22" s="9">
        <f t="shared" si="0"/>
        <v>8.129999999999999</v>
      </c>
      <c r="E22" s="9">
        <f t="shared" si="0"/>
        <v>10.974</v>
      </c>
      <c r="F22" s="9">
        <f t="shared" si="0"/>
        <v>10.948</v>
      </c>
      <c r="G22" s="9">
        <f t="shared" si="0"/>
        <v>13.147333333333334</v>
      </c>
      <c r="H22" s="4"/>
      <c r="I22" s="8" t="s">
        <v>1</v>
      </c>
      <c r="J22" s="9">
        <f>AVERAGE(J7:J21)</f>
        <v>1.2659999999999998</v>
      </c>
      <c r="K22" s="9">
        <f t="shared" ref="K22" si="1">AVERAGE(K7:K21)</f>
        <v>1.2349333333333334</v>
      </c>
      <c r="L22" s="9">
        <f t="shared" ref="L22:M22" si="2">AVERAGE(L7:L21)</f>
        <v>1.4566666666666668</v>
      </c>
      <c r="M22" s="9">
        <f>AVERAGE(M7:M21)</f>
        <v>1.1921999999999999</v>
      </c>
      <c r="N22" s="9">
        <v>1.64</v>
      </c>
      <c r="O22" s="9">
        <f t="shared" ref="O22" si="3">AVERAGE(O7:O21)</f>
        <v>1.3769999999999998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Cb</vt:lpstr>
      <vt:lpstr>DG</vt:lpstr>
      <vt:lpstr>cortex</vt:lpstr>
      <vt:lpstr>CA1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 N Vien</dc:creator>
  <cp:lastModifiedBy>Thuy N Vien</cp:lastModifiedBy>
  <dcterms:created xsi:type="dcterms:W3CDTF">2022-04-11T19:55:01Z</dcterms:created>
  <dcterms:modified xsi:type="dcterms:W3CDTF">2022-04-18T21:03:08Z</dcterms:modified>
</cp:coreProperties>
</file>