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enjung/Dropbox (LucksLab)/LucksLab/Lucks_Lab_Papers/40_KKA_KJJ_TxDx/Manuscript/Supplement/Supporting_Data_Files/Supporting_Data_File2/"/>
    </mc:Choice>
  </mc:AlternateContent>
  <xr:revisionPtr revIDLastSave="0" documentId="13_ncr:1_{C0C1A9DC-71BB-5C4A-8559-A7F8D8FCAC96}" xr6:coauthVersionLast="43" xr6:coauthVersionMax="43" xr10:uidLastSave="{00000000-0000-0000-0000-000000000000}"/>
  <bookViews>
    <workbookView xWindow="760" yWindow="4560" windowWidth="28800" windowHeight="15780" xr2:uid="{7D79FB0A-C8EC-EE40-89DE-5E0439261A83}"/>
  </bookViews>
  <sheets>
    <sheet name="Setup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6" l="1"/>
  <c r="B38" i="6"/>
  <c r="B39" i="6"/>
  <c r="B36" i="6"/>
  <c r="B20" i="6"/>
  <c r="F36" i="6" l="1"/>
  <c r="F39" i="6"/>
  <c r="F38" i="6"/>
  <c r="F37" i="6"/>
  <c r="D19" i="6"/>
  <c r="D20" i="6"/>
  <c r="D14" i="6"/>
  <c r="F8" i="6" l="1"/>
  <c r="B22" i="6" s="1"/>
  <c r="D22" i="6" s="1"/>
  <c r="D8" i="6"/>
  <c r="B8" i="6"/>
  <c r="B21" i="6" s="1"/>
  <c r="D21" i="6" s="1"/>
  <c r="B16" i="6" l="1"/>
  <c r="D16" i="6" s="1"/>
  <c r="B17" i="6"/>
  <c r="D17" i="6" s="1"/>
  <c r="B18" i="6"/>
  <c r="D18" i="6" s="1"/>
  <c r="B15" i="6"/>
  <c r="D15" i="6" s="1"/>
  <c r="B23" i="6" l="1"/>
  <c r="B24" i="6" l="1"/>
  <c r="D24" i="6" s="1"/>
  <c r="D23" i="6"/>
</calcChain>
</file>

<file path=xl/sharedStrings.xml><?xml version="1.0" encoding="utf-8"?>
<sst xmlns="http://schemas.openxmlformats.org/spreadsheetml/2006/main" count="57" uniqueCount="46">
  <si>
    <t>µM</t>
  </si>
  <si>
    <t xml:space="preserve">T7-3WJdB-T </t>
  </si>
  <si>
    <t>Transcription component</t>
  </si>
  <si>
    <t>0.3 U TIPP</t>
  </si>
  <si>
    <t>DFHBI-1T</t>
  </si>
  <si>
    <t>DNA Template</t>
  </si>
  <si>
    <t>aTF</t>
  </si>
  <si>
    <t>Total Volume</t>
  </si>
  <si>
    <t>XXX</t>
  </si>
  <si>
    <t>Name</t>
  </si>
  <si>
    <t>Stock Concentration</t>
  </si>
  <si>
    <t>Volume per reaction</t>
  </si>
  <si>
    <t>Amount per reaction</t>
  </si>
  <si>
    <t>Dye</t>
  </si>
  <si>
    <t>Ligand</t>
  </si>
  <si>
    <t>aTc</t>
  </si>
  <si>
    <t>µL</t>
  </si>
  <si>
    <t>pmol</t>
  </si>
  <si>
    <t>mM</t>
  </si>
  <si>
    <t>nmol</t>
  </si>
  <si>
    <t>Volume (µL) for 1 rxn</t>
  </si>
  <si>
    <t>Volume (µL) for 5 rxn</t>
  </si>
  <si>
    <t>Volume of H2O (µL)</t>
  </si>
  <si>
    <t>Homemade Transcription Kit Mastermix</t>
  </si>
  <si>
    <t>10X ROSALIND buffer</t>
  </si>
  <si>
    <t>Manufacturer</t>
  </si>
  <si>
    <t>100 mM ATP</t>
  </si>
  <si>
    <t>100 mM CTP</t>
  </si>
  <si>
    <t>100 mM GTP</t>
  </si>
  <si>
    <t>100 mM UTP</t>
  </si>
  <si>
    <t>TetR dimer</t>
  </si>
  <si>
    <t>Homemade Tris-buffered NTPs pH 7.5</t>
  </si>
  <si>
    <t>NEB (#M0296S)</t>
  </si>
  <si>
    <t>Tocris Bioscience (#5610)</t>
  </si>
  <si>
    <t>Laboratory-grade H2O to 15 µL</t>
  </si>
  <si>
    <t>Volume of diluted T7 RNAP (µL)</t>
  </si>
  <si>
    <t>1.) Input Template, Dye, aTF and ligand stock concentrations. Add desired amounts per reaction for template, Dye and aTF. (Ligand is done below).</t>
  </si>
  <si>
    <t>3.) For each desired reaction, aliquot 15 µL of incubated mastermix in each reaction tube.</t>
  </si>
  <si>
    <t>5.) Meanwhile prepare 1:10 dilution of T7 RNAP stock (stock concentration: 1 µg/µL).</t>
  </si>
  <si>
    <t>6.) For each desired reaction, add ligand, diluted T7 RNAP, and remaining water according to the table below. (Modify the table according to</t>
  </si>
  <si>
    <t>your experiment design.) Add these components immediately before transferring to a plate reader for measurement.</t>
  </si>
  <si>
    <t>Ligand Concentrations (pmol)</t>
  </si>
  <si>
    <t>Volume of Ligand (µL)</t>
  </si>
  <si>
    <t>2.) Prepare a mastermix by mixing the following components at room temperature.</t>
  </si>
  <si>
    <t>4.) Incubate the aliquoted mastermix at 37° C for 15 min to allow aTF:DNA equillibration.</t>
  </si>
  <si>
    <t>Homemade (20 mM Spermidine, 400 mM Tris-HCl pH 8, 80 mM MgCl2, 100 mM DTT, 200 mM NaCl)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</si>
</sst>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DDCDF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2" fillId="0" borderId="12" xfId="0" applyFont="1" applyFill="1" applyBorder="1" applyAlignment="1"/>
    <xf numFmtId="0" fontId="4" fillId="0" borderId="12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10" xfId="0" applyFont="1" applyBorder="1"/>
    <xf numFmtId="0" fontId="4" fillId="0" borderId="8" xfId="0" applyFont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19" xfId="0" applyFont="1" applyBorder="1"/>
    <xf numFmtId="0" fontId="6" fillId="0" borderId="20" xfId="0" applyFont="1" applyBorder="1" applyAlignment="1">
      <alignment horizontal="right"/>
    </xf>
    <xf numFmtId="0" fontId="4" fillId="0" borderId="21" xfId="0" applyFont="1" applyBorder="1"/>
    <xf numFmtId="0" fontId="3" fillId="0" borderId="20" xfId="0" applyFont="1" applyFill="1" applyBorder="1" applyAlignment="1">
      <alignment horizontal="right"/>
    </xf>
    <xf numFmtId="0" fontId="2" fillId="0" borderId="21" xfId="0" applyFont="1" applyFill="1" applyBorder="1" applyAlignment="1"/>
    <xf numFmtId="0" fontId="6" fillId="0" borderId="22" xfId="0" applyFont="1" applyBorder="1" applyAlignment="1">
      <alignment horizontal="right"/>
    </xf>
    <xf numFmtId="2" fontId="2" fillId="0" borderId="3" xfId="0" applyNumberFormat="1" applyFont="1" applyFill="1" applyBorder="1" applyAlignment="1">
      <alignment horizontal="right" vertical="center"/>
    </xf>
    <xf numFmtId="0" fontId="4" fillId="0" borderId="23" xfId="0" applyFont="1" applyBorder="1"/>
    <xf numFmtId="2" fontId="4" fillId="0" borderId="24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4" xfId="0" applyFont="1" applyBorder="1"/>
    <xf numFmtId="0" fontId="6" fillId="0" borderId="0" xfId="0" applyFont="1" applyFill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/>
    <xf numFmtId="0" fontId="4" fillId="5" borderId="6" xfId="0" applyFont="1" applyFill="1" applyBorder="1"/>
    <xf numFmtId="0" fontId="4" fillId="5" borderId="7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CDFB"/>
      <color rgb="FFB06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15A2-6B69-BF46-AE60-BB6696F25374}">
  <dimension ref="A1:J47"/>
  <sheetViews>
    <sheetView tabSelected="1" topLeftCell="A10" zoomScale="125" zoomScaleNormal="140" workbookViewId="0">
      <selection activeCell="K17" sqref="K17"/>
    </sheetView>
  </sheetViews>
  <sheetFormatPr baseColWidth="10" defaultRowHeight="16" x14ac:dyDescent="0.2"/>
  <cols>
    <col min="1" max="1" width="31" style="36" customWidth="1"/>
    <col min="2" max="2" width="19.83203125" style="34" customWidth="1"/>
    <col min="3" max="3" width="9.83203125" style="34" customWidth="1"/>
    <col min="4" max="4" width="18.33203125" style="34" customWidth="1"/>
    <col min="5" max="5" width="13.33203125" style="33" customWidth="1"/>
    <col min="6" max="6" width="15.83203125" style="34" customWidth="1"/>
    <col min="7" max="7" width="9.33203125" style="34" customWidth="1"/>
    <col min="8" max="8" width="10.83203125" style="34"/>
    <col min="9" max="9" width="11.83203125" style="34" customWidth="1"/>
    <col min="10" max="16384" width="10.83203125" style="34"/>
  </cols>
  <sheetData>
    <row r="1" spans="1:10" ht="17" thickBot="1" x14ac:dyDescent="0.25">
      <c r="A1" s="32"/>
      <c r="B1" s="32"/>
      <c r="C1" s="32"/>
      <c r="D1" s="32"/>
    </row>
    <row r="2" spans="1:10" ht="17" thickBot="1" x14ac:dyDescent="0.25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7" thickBot="1" x14ac:dyDescent="0.25">
      <c r="A3" s="41"/>
      <c r="B3" s="38"/>
      <c r="C3" s="38"/>
      <c r="D3" s="38"/>
      <c r="E3" s="38"/>
      <c r="F3" s="38"/>
      <c r="G3" s="38"/>
    </row>
    <row r="4" spans="1:10" x14ac:dyDescent="0.2">
      <c r="A4" s="17"/>
      <c r="B4" s="76" t="s">
        <v>5</v>
      </c>
      <c r="C4" s="77"/>
      <c r="D4" s="78" t="s">
        <v>13</v>
      </c>
      <c r="E4" s="77"/>
      <c r="F4" s="73" t="s">
        <v>6</v>
      </c>
      <c r="G4" s="74"/>
      <c r="H4" s="73" t="s">
        <v>14</v>
      </c>
      <c r="I4" s="75"/>
    </row>
    <row r="5" spans="1:10" x14ac:dyDescent="0.2">
      <c r="A5" s="18" t="s">
        <v>9</v>
      </c>
      <c r="B5" s="14" t="s">
        <v>1</v>
      </c>
      <c r="C5" s="15"/>
      <c r="D5" s="16" t="s">
        <v>4</v>
      </c>
      <c r="E5" s="15"/>
      <c r="F5" s="16" t="s">
        <v>30</v>
      </c>
      <c r="G5" s="15"/>
      <c r="H5" s="16" t="s">
        <v>15</v>
      </c>
      <c r="I5" s="19"/>
    </row>
    <row r="6" spans="1:10" x14ac:dyDescent="0.2">
      <c r="A6" s="20" t="s">
        <v>10</v>
      </c>
      <c r="B6" s="6">
        <v>0.5</v>
      </c>
      <c r="C6" s="9" t="s">
        <v>0</v>
      </c>
      <c r="D6" s="12">
        <v>40</v>
      </c>
      <c r="E6" s="11" t="s">
        <v>18</v>
      </c>
      <c r="F6" s="12">
        <v>210</v>
      </c>
      <c r="G6" s="9" t="s">
        <v>0</v>
      </c>
      <c r="H6" s="10">
        <v>50</v>
      </c>
      <c r="I6" s="21" t="s">
        <v>0</v>
      </c>
    </row>
    <row r="7" spans="1:10" s="35" customFormat="1" x14ac:dyDescent="0.2">
      <c r="A7" s="22" t="s">
        <v>12</v>
      </c>
      <c r="B7" s="7">
        <v>0.5</v>
      </c>
      <c r="C7" s="8" t="s">
        <v>17</v>
      </c>
      <c r="D7" s="12">
        <v>45</v>
      </c>
      <c r="E7" s="11" t="s">
        <v>19</v>
      </c>
      <c r="F7" s="12">
        <v>25</v>
      </c>
      <c r="G7" s="8" t="s">
        <v>17</v>
      </c>
      <c r="H7" s="5" t="s">
        <v>8</v>
      </c>
      <c r="I7" s="23" t="s">
        <v>17</v>
      </c>
    </row>
    <row r="8" spans="1:10" ht="17" thickBot="1" x14ac:dyDescent="0.25">
      <c r="A8" s="24" t="s">
        <v>11</v>
      </c>
      <c r="B8" s="25">
        <f>B7/B6</f>
        <v>1</v>
      </c>
      <c r="C8" s="26" t="s">
        <v>16</v>
      </c>
      <c r="D8" s="27">
        <f>D7/D6</f>
        <v>1.125</v>
      </c>
      <c r="E8" s="28" t="s">
        <v>16</v>
      </c>
      <c r="F8" s="27">
        <f>F7/F6</f>
        <v>0.11904761904761904</v>
      </c>
      <c r="G8" s="26" t="s">
        <v>16</v>
      </c>
      <c r="H8" s="31" t="s">
        <v>8</v>
      </c>
      <c r="I8" s="29" t="s">
        <v>16</v>
      </c>
    </row>
    <row r="9" spans="1:10" ht="17" thickBot="1" x14ac:dyDescent="0.25">
      <c r="A9" s="13"/>
      <c r="B9" s="2"/>
      <c r="C9" s="2"/>
      <c r="D9" s="2"/>
    </row>
    <row r="10" spans="1:10" ht="17" thickBot="1" x14ac:dyDescent="0.25">
      <c r="A10" s="67" t="s">
        <v>43</v>
      </c>
      <c r="B10" s="68"/>
      <c r="C10" s="68"/>
      <c r="D10" s="68"/>
      <c r="E10" s="68"/>
      <c r="F10" s="68"/>
      <c r="G10" s="68"/>
      <c r="H10" s="68"/>
      <c r="I10" s="68"/>
      <c r="J10" s="69"/>
    </row>
    <row r="11" spans="1:10" x14ac:dyDescent="0.2">
      <c r="A11" s="44"/>
      <c r="B11" s="45"/>
      <c r="C11" s="45"/>
      <c r="D11" s="45"/>
      <c r="E11" s="46"/>
      <c r="F11" s="47"/>
      <c r="G11" s="47"/>
      <c r="H11" s="47"/>
      <c r="I11" s="47"/>
      <c r="J11" s="47"/>
    </row>
    <row r="12" spans="1:10" x14ac:dyDescent="0.2">
      <c r="A12" s="56" t="s">
        <v>23</v>
      </c>
      <c r="B12" s="56"/>
      <c r="C12" s="56"/>
      <c r="D12" s="56"/>
      <c r="E12" s="56"/>
      <c r="F12" s="53" t="s">
        <v>25</v>
      </c>
      <c r="G12" s="53"/>
      <c r="H12" s="79"/>
      <c r="I12" s="79"/>
    </row>
    <row r="13" spans="1:10" s="35" customFormat="1" x14ac:dyDescent="0.2">
      <c r="A13" s="3" t="s">
        <v>2</v>
      </c>
      <c r="B13" s="55" t="s">
        <v>20</v>
      </c>
      <c r="C13" s="55"/>
      <c r="D13" s="55" t="s">
        <v>21</v>
      </c>
      <c r="E13" s="55"/>
      <c r="F13" s="53"/>
      <c r="G13" s="53"/>
      <c r="H13" s="79"/>
      <c r="I13" s="79"/>
    </row>
    <row r="14" spans="1:10" x14ac:dyDescent="0.2">
      <c r="A14" s="1" t="s">
        <v>24</v>
      </c>
      <c r="B14" s="63">
        <v>2</v>
      </c>
      <c r="C14" s="63"/>
      <c r="D14" s="60">
        <f t="shared" ref="D14:D24" si="0">B14*5</f>
        <v>10</v>
      </c>
      <c r="E14" s="60"/>
      <c r="F14" s="37" t="s">
        <v>45</v>
      </c>
      <c r="G14" s="37"/>
      <c r="H14" s="37"/>
      <c r="I14" s="37"/>
    </row>
    <row r="15" spans="1:10" ht="16" customHeight="1" x14ac:dyDescent="0.2">
      <c r="A15" s="1" t="s">
        <v>26</v>
      </c>
      <c r="B15" s="63">
        <f>8/0.7/4*20/100</f>
        <v>0.57142857142857151</v>
      </c>
      <c r="C15" s="63"/>
      <c r="D15" s="60">
        <f t="shared" si="0"/>
        <v>2.8571428571428577</v>
      </c>
      <c r="E15" s="60"/>
      <c r="F15" s="54" t="s">
        <v>31</v>
      </c>
      <c r="G15" s="54"/>
      <c r="H15" s="49"/>
      <c r="I15" s="49"/>
    </row>
    <row r="16" spans="1:10" x14ac:dyDescent="0.2">
      <c r="A16" s="1" t="s">
        <v>27</v>
      </c>
      <c r="B16" s="63">
        <f t="shared" ref="B16:B18" si="1">8/0.7/4*20/100</f>
        <v>0.57142857142857151</v>
      </c>
      <c r="C16" s="63"/>
      <c r="D16" s="60">
        <f t="shared" si="0"/>
        <v>2.8571428571428577</v>
      </c>
      <c r="E16" s="60"/>
      <c r="F16" s="54"/>
      <c r="G16" s="54"/>
      <c r="H16" s="49"/>
      <c r="I16" s="49"/>
    </row>
    <row r="17" spans="1:10" x14ac:dyDescent="0.2">
      <c r="A17" s="1" t="s">
        <v>28</v>
      </c>
      <c r="B17" s="63">
        <f t="shared" si="1"/>
        <v>0.57142857142857151</v>
      </c>
      <c r="C17" s="63"/>
      <c r="D17" s="60">
        <f t="shared" si="0"/>
        <v>2.8571428571428577</v>
      </c>
      <c r="E17" s="60"/>
      <c r="F17" s="54"/>
      <c r="G17" s="54"/>
      <c r="H17" s="49"/>
      <c r="I17" s="49"/>
    </row>
    <row r="18" spans="1:10" x14ac:dyDescent="0.2">
      <c r="A18" s="1" t="s">
        <v>29</v>
      </c>
      <c r="B18" s="63">
        <f t="shared" si="1"/>
        <v>0.57142857142857151</v>
      </c>
      <c r="C18" s="63"/>
      <c r="D18" s="60">
        <f t="shared" si="0"/>
        <v>2.8571428571428577</v>
      </c>
      <c r="E18" s="60"/>
      <c r="F18" s="54"/>
      <c r="G18" s="54"/>
      <c r="H18" s="49"/>
      <c r="I18" s="49"/>
    </row>
    <row r="19" spans="1:10" x14ac:dyDescent="0.2">
      <c r="A19" s="1" t="s">
        <v>3</v>
      </c>
      <c r="B19" s="63">
        <v>0.15</v>
      </c>
      <c r="C19" s="63"/>
      <c r="D19" s="60">
        <f t="shared" si="0"/>
        <v>0.75</v>
      </c>
      <c r="E19" s="60"/>
      <c r="F19" s="51" t="s">
        <v>32</v>
      </c>
      <c r="G19" s="51"/>
      <c r="H19" s="49"/>
      <c r="I19" s="49"/>
    </row>
    <row r="20" spans="1:10" x14ac:dyDescent="0.2">
      <c r="A20" s="1" t="s">
        <v>4</v>
      </c>
      <c r="B20" s="63">
        <f>D8</f>
        <v>1.125</v>
      </c>
      <c r="C20" s="63"/>
      <c r="D20" s="60">
        <f t="shared" si="0"/>
        <v>5.625</v>
      </c>
      <c r="E20" s="60"/>
      <c r="F20" s="51" t="s">
        <v>33</v>
      </c>
      <c r="G20" s="51"/>
      <c r="H20" s="49"/>
      <c r="I20" s="49"/>
    </row>
    <row r="21" spans="1:10" x14ac:dyDescent="0.2">
      <c r="A21" s="1" t="s">
        <v>5</v>
      </c>
      <c r="B21" s="63">
        <f>B8</f>
        <v>1</v>
      </c>
      <c r="C21" s="63"/>
      <c r="D21" s="60">
        <f t="shared" si="0"/>
        <v>5</v>
      </c>
      <c r="E21" s="60"/>
      <c r="F21" s="52"/>
      <c r="G21" s="52"/>
      <c r="H21" s="49"/>
      <c r="I21" s="49"/>
    </row>
    <row r="22" spans="1:10" x14ac:dyDescent="0.2">
      <c r="A22" s="1" t="s">
        <v>6</v>
      </c>
      <c r="B22" s="63">
        <f>F8</f>
        <v>0.11904761904761904</v>
      </c>
      <c r="C22" s="63"/>
      <c r="D22" s="60">
        <f t="shared" si="0"/>
        <v>0.59523809523809523</v>
      </c>
      <c r="E22" s="60"/>
      <c r="F22" s="52"/>
      <c r="G22" s="52"/>
      <c r="H22" s="49"/>
      <c r="I22" s="49"/>
    </row>
    <row r="23" spans="1:10" x14ac:dyDescent="0.2">
      <c r="A23" s="1" t="s">
        <v>34</v>
      </c>
      <c r="B23" s="63">
        <f>15-SUM(B14:B22)</f>
        <v>8.3202380952380945</v>
      </c>
      <c r="C23" s="63"/>
      <c r="D23" s="60">
        <f t="shared" si="0"/>
        <v>41.601190476190474</v>
      </c>
      <c r="E23" s="60"/>
      <c r="F23" s="52"/>
      <c r="G23" s="52"/>
      <c r="H23" s="49"/>
      <c r="I23" s="49"/>
    </row>
    <row r="24" spans="1:10" x14ac:dyDescent="0.2">
      <c r="A24" s="1" t="s">
        <v>7</v>
      </c>
      <c r="B24" s="63">
        <f>SUM(B14:B23)</f>
        <v>15</v>
      </c>
      <c r="C24" s="63"/>
      <c r="D24" s="60">
        <f t="shared" si="0"/>
        <v>75</v>
      </c>
      <c r="E24" s="60"/>
      <c r="F24" s="52"/>
      <c r="G24" s="52"/>
      <c r="H24" s="49"/>
      <c r="I24" s="49"/>
    </row>
    <row r="25" spans="1:10" ht="17" thickBot="1" x14ac:dyDescent="0.25">
      <c r="A25" s="1"/>
      <c r="B25" s="51"/>
      <c r="C25" s="51"/>
      <c r="D25" s="57"/>
      <c r="E25" s="57"/>
      <c r="F25" s="50"/>
      <c r="G25" s="50"/>
      <c r="H25" s="80"/>
      <c r="I25" s="80"/>
    </row>
    <row r="26" spans="1:10" ht="17" thickBot="1" x14ac:dyDescent="0.25">
      <c r="A26" s="58" t="s">
        <v>37</v>
      </c>
      <c r="B26" s="59"/>
      <c r="C26" s="59"/>
      <c r="D26" s="59"/>
      <c r="E26" s="59"/>
      <c r="F26" s="59"/>
      <c r="G26" s="59"/>
      <c r="H26" s="42"/>
      <c r="I26" s="42"/>
      <c r="J26" s="43"/>
    </row>
    <row r="27" spans="1:10" ht="17" thickBot="1" x14ac:dyDescent="0.25">
      <c r="A27" s="38"/>
      <c r="B27" s="38"/>
      <c r="C27" s="38"/>
      <c r="D27" s="38"/>
      <c r="E27" s="38"/>
      <c r="F27" s="38"/>
      <c r="G27" s="38"/>
    </row>
    <row r="28" spans="1:10" ht="17" thickBot="1" x14ac:dyDescent="0.25">
      <c r="A28" s="58" t="s">
        <v>44</v>
      </c>
      <c r="B28" s="59"/>
      <c r="C28" s="59"/>
      <c r="D28" s="59"/>
      <c r="E28" s="59"/>
      <c r="F28" s="59"/>
      <c r="G28" s="59"/>
      <c r="H28" s="42"/>
      <c r="I28" s="42"/>
      <c r="J28" s="43"/>
    </row>
    <row r="29" spans="1:10" ht="17" thickBot="1" x14ac:dyDescent="0.25">
      <c r="A29" s="1"/>
      <c r="B29" s="51"/>
      <c r="C29" s="51"/>
      <c r="D29" s="54"/>
      <c r="E29" s="54"/>
    </row>
    <row r="30" spans="1:10" ht="17" thickBot="1" x14ac:dyDescent="0.25">
      <c r="A30" s="58" t="s">
        <v>38</v>
      </c>
      <c r="B30" s="59"/>
      <c r="C30" s="59"/>
      <c r="D30" s="59"/>
      <c r="E30" s="59"/>
      <c r="F30" s="59"/>
      <c r="G30" s="59"/>
      <c r="H30" s="42"/>
      <c r="I30" s="42"/>
      <c r="J30" s="43"/>
    </row>
    <row r="31" spans="1:10" ht="17" thickBot="1" x14ac:dyDescent="0.25">
      <c r="A31" s="1"/>
      <c r="B31" s="39"/>
      <c r="C31" s="39"/>
      <c r="D31" s="40"/>
      <c r="E31" s="40"/>
    </row>
    <row r="32" spans="1:10" x14ac:dyDescent="0.2">
      <c r="A32" s="70" t="s">
        <v>39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17" thickBot="1" x14ac:dyDescent="0.25">
      <c r="A33" s="64" t="s">
        <v>40</v>
      </c>
      <c r="B33" s="65"/>
      <c r="C33" s="65"/>
      <c r="D33" s="65"/>
      <c r="E33" s="65"/>
      <c r="F33" s="65"/>
      <c r="G33" s="65"/>
      <c r="H33" s="65"/>
      <c r="I33" s="65"/>
      <c r="J33" s="66"/>
    </row>
    <row r="34" spans="1:10" x14ac:dyDescent="0.2">
      <c r="A34" s="1"/>
      <c r="B34" s="39"/>
      <c r="C34" s="39"/>
      <c r="D34" s="40"/>
      <c r="E34" s="40"/>
    </row>
    <row r="35" spans="1:10" x14ac:dyDescent="0.2">
      <c r="A35" s="3" t="s">
        <v>41</v>
      </c>
      <c r="B35" s="55" t="s">
        <v>42</v>
      </c>
      <c r="C35" s="55"/>
      <c r="D35" s="55" t="s">
        <v>35</v>
      </c>
      <c r="E35" s="55"/>
      <c r="F35" s="55" t="s">
        <v>22</v>
      </c>
      <c r="G35" s="55"/>
    </row>
    <row r="36" spans="1:10" x14ac:dyDescent="0.2">
      <c r="A36" s="4">
        <v>0</v>
      </c>
      <c r="B36" s="61">
        <f>A36/$H$6</f>
        <v>0</v>
      </c>
      <c r="C36" s="61"/>
      <c r="D36" s="62">
        <v>2</v>
      </c>
      <c r="E36" s="62"/>
      <c r="F36" s="61">
        <f>5-B36-D36</f>
        <v>3</v>
      </c>
      <c r="G36" s="61"/>
    </row>
    <row r="37" spans="1:10" x14ac:dyDescent="0.2">
      <c r="A37" s="4">
        <v>25</v>
      </c>
      <c r="B37" s="61">
        <f t="shared" ref="B37:B39" si="2">A37/$H$6</f>
        <v>0.5</v>
      </c>
      <c r="C37" s="61"/>
      <c r="D37" s="62">
        <v>2</v>
      </c>
      <c r="E37" s="62"/>
      <c r="F37" s="61">
        <f t="shared" ref="F37:F39" si="3">5-B37-D37</f>
        <v>2.5</v>
      </c>
      <c r="G37" s="61"/>
    </row>
    <row r="38" spans="1:10" x14ac:dyDescent="0.2">
      <c r="A38" s="4">
        <v>50</v>
      </c>
      <c r="B38" s="61">
        <f t="shared" si="2"/>
        <v>1</v>
      </c>
      <c r="C38" s="61"/>
      <c r="D38" s="62">
        <v>2</v>
      </c>
      <c r="E38" s="62"/>
      <c r="F38" s="61">
        <f t="shared" si="3"/>
        <v>2</v>
      </c>
      <c r="G38" s="61"/>
    </row>
    <row r="39" spans="1:10" x14ac:dyDescent="0.2">
      <c r="A39" s="4">
        <v>100</v>
      </c>
      <c r="B39" s="61">
        <f t="shared" si="2"/>
        <v>2</v>
      </c>
      <c r="C39" s="61"/>
      <c r="D39" s="62">
        <v>2</v>
      </c>
      <c r="E39" s="62"/>
      <c r="F39" s="61">
        <f t="shared" si="3"/>
        <v>1</v>
      </c>
      <c r="G39" s="61"/>
    </row>
    <row r="40" spans="1:10" x14ac:dyDescent="0.2">
      <c r="A40" s="30"/>
      <c r="B40" s="30"/>
      <c r="C40" s="30"/>
      <c r="D40" s="37"/>
      <c r="E40" s="37"/>
      <c r="F40" s="49"/>
      <c r="G40" s="49"/>
    </row>
    <row r="41" spans="1:10" ht="16" customHeight="1" x14ac:dyDescent="0.2">
      <c r="A41" s="48"/>
      <c r="B41" s="48"/>
      <c r="C41" s="48"/>
      <c r="D41" s="48"/>
      <c r="E41" s="48"/>
      <c r="F41" s="48"/>
      <c r="G41" s="48"/>
    </row>
    <row r="42" spans="1:10" ht="16" customHeight="1" x14ac:dyDescent="0.2"/>
    <row r="43" spans="1:10" x14ac:dyDescent="0.2">
      <c r="A43" s="1"/>
      <c r="B43" s="37"/>
      <c r="C43" s="37"/>
      <c r="D43" s="37"/>
    </row>
    <row r="45" spans="1:10" x14ac:dyDescent="0.2">
      <c r="A45" s="1"/>
      <c r="B45" s="37"/>
      <c r="C45" s="37"/>
      <c r="D45" s="37"/>
    </row>
    <row r="46" spans="1:10" x14ac:dyDescent="0.2">
      <c r="A46" s="1"/>
      <c r="B46" s="37"/>
      <c r="C46" s="37"/>
      <c r="D46" s="37"/>
    </row>
    <row r="47" spans="1:10" x14ac:dyDescent="0.2">
      <c r="A47" s="1"/>
      <c r="B47" s="37"/>
      <c r="C47" s="37"/>
      <c r="D47" s="37"/>
    </row>
  </sheetData>
  <mergeCells count="64">
    <mergeCell ref="A2:J2"/>
    <mergeCell ref="A10:J10"/>
    <mergeCell ref="A28:G28"/>
    <mergeCell ref="A32:J32"/>
    <mergeCell ref="D24:E24"/>
    <mergeCell ref="D21:E21"/>
    <mergeCell ref="F4:G4"/>
    <mergeCell ref="H4:I4"/>
    <mergeCell ref="B4:C4"/>
    <mergeCell ref="D4:E4"/>
    <mergeCell ref="D13:E13"/>
    <mergeCell ref="D14:E14"/>
    <mergeCell ref="D15:E15"/>
    <mergeCell ref="D22:E22"/>
    <mergeCell ref="D23:E23"/>
    <mergeCell ref="B21:C21"/>
    <mergeCell ref="B22:C22"/>
    <mergeCell ref="B23:C23"/>
    <mergeCell ref="B24:C24"/>
    <mergeCell ref="A33:J33"/>
    <mergeCell ref="D18:E18"/>
    <mergeCell ref="D19:E19"/>
    <mergeCell ref="D20:E20"/>
    <mergeCell ref="B13:C13"/>
    <mergeCell ref="B14:C14"/>
    <mergeCell ref="B15:C15"/>
    <mergeCell ref="B16:C16"/>
    <mergeCell ref="B17:C17"/>
    <mergeCell ref="B18:C18"/>
    <mergeCell ref="B19:C19"/>
    <mergeCell ref="B20:C20"/>
    <mergeCell ref="F36:G36"/>
    <mergeCell ref="F37:G37"/>
    <mergeCell ref="F38:G38"/>
    <mergeCell ref="F39:G39"/>
    <mergeCell ref="B37:C37"/>
    <mergeCell ref="B38:C38"/>
    <mergeCell ref="B39:C39"/>
    <mergeCell ref="B36:C36"/>
    <mergeCell ref="D36:E36"/>
    <mergeCell ref="D37:E37"/>
    <mergeCell ref="D38:E38"/>
    <mergeCell ref="D39:E39"/>
    <mergeCell ref="F12:G13"/>
    <mergeCell ref="F15:G18"/>
    <mergeCell ref="F19:G19"/>
    <mergeCell ref="D35:E35"/>
    <mergeCell ref="F35:G35"/>
    <mergeCell ref="A12:E12"/>
    <mergeCell ref="B25:C25"/>
    <mergeCell ref="B29:C29"/>
    <mergeCell ref="B35:C35"/>
    <mergeCell ref="D25:E25"/>
    <mergeCell ref="D29:E29"/>
    <mergeCell ref="A26:G26"/>
    <mergeCell ref="A30:G30"/>
    <mergeCell ref="D16:E16"/>
    <mergeCell ref="D17:E17"/>
    <mergeCell ref="F25:G25"/>
    <mergeCell ref="F20:G20"/>
    <mergeCell ref="F21:G21"/>
    <mergeCell ref="F22:G22"/>
    <mergeCell ref="F23:G23"/>
    <mergeCell ref="F24:G2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Alam</dc:creator>
  <cp:lastModifiedBy>Microsoft Office User</cp:lastModifiedBy>
  <dcterms:created xsi:type="dcterms:W3CDTF">2018-11-13T17:02:47Z</dcterms:created>
  <dcterms:modified xsi:type="dcterms:W3CDTF">2019-04-24T19:51:58Z</dcterms:modified>
</cp:coreProperties>
</file>