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uwildcat-my.sharepoint.com/personal/pzr5851_ads_northwestern_edu/Documents/Paolo Ramos/04. Publications/2024-03 Carbon Black Conductivity Journal Article - Ramos, Hipp/20240716_NAS,PNAS_FinalDecision/"/>
    </mc:Choice>
  </mc:AlternateContent>
  <xr:revisionPtr revIDLastSave="24" documentId="8_{FE71E6DF-F637-40EB-BACC-E0EA0C6D51D0}" xr6:coauthVersionLast="47" xr6:coauthVersionMax="47" xr10:uidLastSave="{7EC183F2-5888-4805-8728-5447D4620057}"/>
  <bookViews>
    <workbookView xWindow="38280" yWindow="2325" windowWidth="29040" windowHeight="15840" xr2:uid="{88EC19BE-DDEF-4120-B2E6-68070CA2B975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4" i="1" l="1"/>
  <c r="AA65" i="1"/>
  <c r="AA66" i="1"/>
  <c r="AA67" i="1"/>
  <c r="AA68" i="1"/>
  <c r="AA70" i="1"/>
  <c r="AA71" i="1"/>
  <c r="AA72" i="1"/>
  <c r="AA73" i="1"/>
  <c r="AA74" i="1"/>
  <c r="AA75" i="1"/>
  <c r="AA76" i="1"/>
  <c r="AA77" i="1"/>
  <c r="AA79" i="1"/>
  <c r="AA80" i="1"/>
  <c r="AA81" i="1"/>
  <c r="AA82" i="1"/>
  <c r="AA83" i="1"/>
  <c r="AA84" i="1"/>
  <c r="AA86" i="1"/>
  <c r="AA87" i="1"/>
  <c r="AA88" i="1"/>
  <c r="AA89" i="1"/>
  <c r="AA91" i="1"/>
  <c r="AA92" i="1"/>
  <c r="AA93" i="1"/>
  <c r="AA94" i="1"/>
  <c r="AA95" i="1"/>
  <c r="AA97" i="1"/>
  <c r="AA98" i="1"/>
  <c r="AA99" i="1"/>
  <c r="AA100" i="1"/>
  <c r="AA101" i="1"/>
  <c r="AA104" i="1"/>
  <c r="U64" i="1"/>
  <c r="U65" i="1"/>
  <c r="U66" i="1"/>
  <c r="U67" i="1"/>
  <c r="U68" i="1"/>
  <c r="U70" i="1"/>
  <c r="U71" i="1"/>
  <c r="U72" i="1"/>
  <c r="U73" i="1"/>
  <c r="U74" i="1"/>
  <c r="U75" i="1"/>
  <c r="U76" i="1"/>
  <c r="U77" i="1"/>
  <c r="U79" i="1"/>
  <c r="U80" i="1"/>
  <c r="U81" i="1"/>
  <c r="U82" i="1"/>
  <c r="U83" i="1"/>
  <c r="U84" i="1"/>
  <c r="U86" i="1"/>
  <c r="U87" i="1"/>
  <c r="U88" i="1"/>
  <c r="U89" i="1"/>
  <c r="U91" i="1"/>
  <c r="U92" i="1"/>
  <c r="U93" i="1"/>
  <c r="U94" i="1"/>
  <c r="U95" i="1"/>
  <c r="U97" i="1"/>
  <c r="U98" i="1"/>
  <c r="U99" i="1"/>
  <c r="U100" i="1"/>
  <c r="U101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<sst xmlns="http://schemas.openxmlformats.org/spreadsheetml/2006/main" count="235" uniqueCount="38">
  <si>
    <t>carbon</t>
  </si>
  <si>
    <t>solv</t>
  </si>
  <si>
    <t>rho_solv (g/cm3)</t>
  </si>
  <si>
    <t>wt</t>
  </si>
  <si>
    <t>phi_eff</t>
  </si>
  <si>
    <t>sr (1/s)</t>
  </si>
  <si>
    <t>ss (Pa)</t>
  </si>
  <si>
    <t>eta (Pa*s)</t>
  </si>
  <si>
    <t>eta_0 (Pa*s)</t>
  </si>
  <si>
    <t>eta_r</t>
  </si>
  <si>
    <t>f_DC (Hz)</t>
  </si>
  <si>
    <t>w_DC (rad/s)</t>
  </si>
  <si>
    <t>w_c (rad/s)</t>
  </si>
  <si>
    <t>tau (s)</t>
  </si>
  <si>
    <t>del_tau (s)</t>
  </si>
  <si>
    <t>K_DC (S/m)</t>
  </si>
  <si>
    <t>K_0 (S/m)</t>
  </si>
  <si>
    <t>perm_r_solv</t>
  </si>
  <si>
    <t>perm_r</t>
  </si>
  <si>
    <t>perm_s</t>
  </si>
  <si>
    <t>ss_HB (Pa)</t>
  </si>
  <si>
    <t>eta_HB (Pa*s)</t>
  </si>
  <si>
    <t>ss_y (Pa)</t>
  </si>
  <si>
    <t>sr_c (1/s)</t>
  </si>
  <si>
    <t>n_HB</t>
  </si>
  <si>
    <t>phi_aggl</t>
  </si>
  <si>
    <t>Mn_f</t>
  </si>
  <si>
    <t>Mn_mod</t>
  </si>
  <si>
    <t>Df</t>
  </si>
  <si>
    <t>Rg/a_visc</t>
  </si>
  <si>
    <t>Rg/a_sans</t>
  </si>
  <si>
    <t>D_visc (mm^2/s)</t>
  </si>
  <si>
    <t>D_sans (mm^2/s)</t>
  </si>
  <si>
    <t>XC72R</t>
  </si>
  <si>
    <t>EG</t>
  </si>
  <si>
    <t>HD</t>
  </si>
  <si>
    <t>MO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</si>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</sst>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2077A-8192-485D-8AD4-5E80B46E4E06}">
  <dimension ref="A1:AG104"/>
  <sheetViews>
    <sheetView tabSelected="1" topLeftCell="I1" zoomScale="115" zoomScaleNormal="115" workbookViewId="0">
      <selection activeCell="K7" sqref="K7"/>
    </sheetView>
  </sheetViews>
  <sheetFormatPr defaultRowHeight="15" x14ac:dyDescent="0.25"/>
  <sheetData>
    <row r="1" spans="1:3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t="s">
        <v>33</v>
      </c>
      <c r="B2" t="s">
        <v>34</v>
      </c>
      <c r="C2">
        <v>1.1100000000000001</v>
      </c>
      <c r="D2">
        <v>3.8300000000000001E-2</v>
      </c>
      <c r="E2">
        <v>0.12</v>
      </c>
      <c r="F2">
        <v>2500</v>
      </c>
      <c r="G2">
        <v>112.842069722904</v>
      </c>
      <c r="H2">
        <v>4.5136827889161603E-2</v>
      </c>
      <c r="I2">
        <v>1.6E-2</v>
      </c>
      <c r="J2">
        <v>2.8210517430726001</v>
      </c>
      <c r="K2">
        <v>20000</v>
      </c>
      <c r="L2">
        <v>125663.7061435917</v>
      </c>
      <c r="M2">
        <v>482513.74408502952</v>
      </c>
      <c r="N2">
        <v>2.0724798252042709E-6</v>
      </c>
      <c r="O2">
        <f>N2-$N$11</f>
        <v>1.068160727897104E-6</v>
      </c>
      <c r="P2">
        <v>2.0207794788651461E-2</v>
      </c>
      <c r="Q2">
        <v>2.2436124203025671E-2</v>
      </c>
      <c r="R2">
        <v>37</v>
      </c>
      <c r="S2">
        <v>5251.5731255810742</v>
      </c>
      <c r="T2">
        <v>2953.920262823362</v>
      </c>
      <c r="U2">
        <v>111.9933800625342</v>
      </c>
      <c r="V2">
        <v>4.4797352025013691E-2</v>
      </c>
      <c r="W2">
        <v>18.89</v>
      </c>
      <c r="X2">
        <v>223.02</v>
      </c>
      <c r="Y2">
        <v>0.66</v>
      </c>
      <c r="Z2">
        <v>0.30388912750498209</v>
      </c>
      <c r="AA2">
        <v>0.57476676605644916</v>
      </c>
      <c r="AB2">
        <v>1.621446787243747</v>
      </c>
      <c r="AC2">
        <v>2.5</v>
      </c>
      <c r="AD2">
        <v>6.413097348315226</v>
      </c>
      <c r="AE2">
        <v>16.78762134144176</v>
      </c>
      <c r="AF2">
        <v>0.33537605962173761</v>
      </c>
      <c r="AG2">
        <v>2.2981306906869019</v>
      </c>
    </row>
    <row r="3" spans="1:33" x14ac:dyDescent="0.25">
      <c r="A3" t="s">
        <v>33</v>
      </c>
      <c r="B3" t="s">
        <v>34</v>
      </c>
      <c r="C3">
        <v>1.1100000000000001</v>
      </c>
      <c r="D3">
        <v>3.8300000000000001E-2</v>
      </c>
      <c r="E3">
        <v>0.12</v>
      </c>
      <c r="F3">
        <v>2250</v>
      </c>
      <c r="G3">
        <v>106.231925195003</v>
      </c>
      <c r="H3">
        <v>4.7214188975556889E-2</v>
      </c>
      <c r="I3">
        <v>1.6E-2</v>
      </c>
      <c r="J3">
        <v>2.950886810972305</v>
      </c>
      <c r="K3">
        <v>20000</v>
      </c>
      <c r="L3">
        <v>125663.7061435917</v>
      </c>
      <c r="M3">
        <v>490836.60808591731</v>
      </c>
      <c r="N3">
        <v>2.0373378503686459E-6</v>
      </c>
      <c r="O3">
        <f t="shared" ref="O3:O10" si="0">N3-$N$11</f>
        <v>1.033018753061479E-6</v>
      </c>
      <c r="P3">
        <v>2.0519108911265599E-2</v>
      </c>
      <c r="Q3">
        <v>2.283216407011009E-2</v>
      </c>
      <c r="R3">
        <v>37</v>
      </c>
      <c r="S3">
        <v>5253.6531920652906</v>
      </c>
      <c r="T3">
        <v>3126.3002853275102</v>
      </c>
      <c r="U3">
        <v>105.7391363959228</v>
      </c>
      <c r="V3">
        <v>4.6995171731521228E-2</v>
      </c>
      <c r="W3">
        <v>18.89</v>
      </c>
      <c r="X3">
        <v>223.02</v>
      </c>
      <c r="Y3">
        <v>0.66</v>
      </c>
      <c r="Z3">
        <v>0.31307392129253508</v>
      </c>
      <c r="AA3">
        <v>0.51729008945080424</v>
      </c>
      <c r="AB3">
        <v>1.526464502407062</v>
      </c>
      <c r="AC3">
        <v>2.5</v>
      </c>
      <c r="AD3">
        <v>6.8066166801030894</v>
      </c>
      <c r="AE3">
        <v>17.761889170556099</v>
      </c>
      <c r="AF3">
        <v>0.38431402896820371</v>
      </c>
      <c r="AG3">
        <v>2.6169893941574558</v>
      </c>
    </row>
    <row r="4" spans="1:33" x14ac:dyDescent="0.25">
      <c r="A4" t="s">
        <v>33</v>
      </c>
      <c r="B4" t="s">
        <v>34</v>
      </c>
      <c r="C4">
        <v>1.1100000000000001</v>
      </c>
      <c r="D4">
        <v>3.8300000000000001E-2</v>
      </c>
      <c r="E4">
        <v>0.12</v>
      </c>
      <c r="F4">
        <v>2000</v>
      </c>
      <c r="G4">
        <v>99.446988228100494</v>
      </c>
      <c r="H4">
        <v>4.9723494114050248E-2</v>
      </c>
      <c r="I4">
        <v>1.6E-2</v>
      </c>
      <c r="J4">
        <v>3.10771838212814</v>
      </c>
      <c r="K4">
        <v>20000</v>
      </c>
      <c r="L4">
        <v>125663.7061435917</v>
      </c>
      <c r="M4">
        <v>528041.15024214901</v>
      </c>
      <c r="N4">
        <v>1.8937917992592439E-6</v>
      </c>
      <c r="O4">
        <f t="shared" si="0"/>
        <v>8.8947270195207698E-7</v>
      </c>
      <c r="P4">
        <v>2.0868188998412009E-2</v>
      </c>
      <c r="Q4">
        <v>2.3320558389716799E-2</v>
      </c>
      <c r="R4">
        <v>37</v>
      </c>
      <c r="S4">
        <v>4987.9540807510566</v>
      </c>
      <c r="T4">
        <v>3274.556549045918</v>
      </c>
      <c r="U4">
        <v>99.243507618660274</v>
      </c>
      <c r="V4">
        <v>4.9621753809330142E-2</v>
      </c>
      <c r="W4">
        <v>18.89</v>
      </c>
      <c r="X4">
        <v>223.02</v>
      </c>
      <c r="Y4">
        <v>0.66</v>
      </c>
      <c r="Z4">
        <v>0.32332443069851152</v>
      </c>
      <c r="AA4">
        <v>0.45981341284515942</v>
      </c>
      <c r="AB4">
        <v>1.428970595447977</v>
      </c>
      <c r="AC4">
        <v>2.5</v>
      </c>
      <c r="AD4">
        <v>7.2596310754525382</v>
      </c>
      <c r="AE4">
        <v>18.896045470708941</v>
      </c>
      <c r="AF4">
        <v>0.47030930907595642</v>
      </c>
      <c r="AG4">
        <v>3.1863708746895592</v>
      </c>
    </row>
    <row r="5" spans="1:33" x14ac:dyDescent="0.25">
      <c r="A5" t="s">
        <v>33</v>
      </c>
      <c r="B5" t="s">
        <v>34</v>
      </c>
      <c r="C5">
        <v>1.1100000000000001</v>
      </c>
      <c r="D5">
        <v>3.8300000000000001E-2</v>
      </c>
      <c r="E5">
        <v>0.12</v>
      </c>
      <c r="F5">
        <v>1750</v>
      </c>
      <c r="G5">
        <v>92.457771587424602</v>
      </c>
      <c r="H5">
        <v>5.2833012335671198E-2</v>
      </c>
      <c r="I5">
        <v>1.6E-2</v>
      </c>
      <c r="J5">
        <v>3.30206327097945</v>
      </c>
      <c r="K5">
        <v>20000</v>
      </c>
      <c r="L5">
        <v>125663.7061435917</v>
      </c>
      <c r="M5">
        <v>555043.7075090711</v>
      </c>
      <c r="N5">
        <v>1.801659916996099E-6</v>
      </c>
      <c r="O5">
        <f t="shared" si="0"/>
        <v>7.9734081968893205E-7</v>
      </c>
      <c r="P5">
        <v>2.1061544531338568E-2</v>
      </c>
      <c r="Q5">
        <v>2.3643223813595359E-2</v>
      </c>
      <c r="R5">
        <v>37</v>
      </c>
      <c r="S5">
        <v>4810.9492992617843</v>
      </c>
      <c r="T5">
        <v>3447.9512407984612</v>
      </c>
      <c r="U5">
        <v>92.4649802984503</v>
      </c>
      <c r="V5">
        <v>5.2837131599114448E-2</v>
      </c>
      <c r="W5">
        <v>18.89</v>
      </c>
      <c r="X5">
        <v>223.02</v>
      </c>
      <c r="Y5">
        <v>0.66</v>
      </c>
      <c r="Z5">
        <v>0.33491101409986129</v>
      </c>
      <c r="AA5">
        <v>0.40233673623951438</v>
      </c>
      <c r="AB5">
        <v>1.328541359302247</v>
      </c>
      <c r="AC5">
        <v>2.5</v>
      </c>
      <c r="AD5">
        <v>7.7892630114859367</v>
      </c>
      <c r="AE5">
        <v>20.23765366744335</v>
      </c>
      <c r="AF5">
        <v>0.56912363923771536</v>
      </c>
      <c r="AG5">
        <v>3.8417951764845539</v>
      </c>
    </row>
    <row r="6" spans="1:33" x14ac:dyDescent="0.25">
      <c r="A6" t="s">
        <v>33</v>
      </c>
      <c r="B6" t="s">
        <v>34</v>
      </c>
      <c r="C6">
        <v>1.1100000000000001</v>
      </c>
      <c r="D6">
        <v>3.8300000000000001E-2</v>
      </c>
      <c r="E6">
        <v>0.12</v>
      </c>
      <c r="F6">
        <v>1500</v>
      </c>
      <c r="G6">
        <v>85.334950481186596</v>
      </c>
      <c r="H6">
        <v>5.6889966987457727E-2</v>
      </c>
      <c r="I6">
        <v>1.6E-2</v>
      </c>
      <c r="J6">
        <v>3.5556229367161079</v>
      </c>
      <c r="K6">
        <v>20000</v>
      </c>
      <c r="L6">
        <v>125663.7061435917</v>
      </c>
      <c r="M6">
        <v>596834.91517429904</v>
      </c>
      <c r="N6">
        <v>1.6755051934385589E-6</v>
      </c>
      <c r="O6">
        <f t="shared" si="0"/>
        <v>6.7118609613139195E-7</v>
      </c>
      <c r="P6">
        <v>2.1215026175855582E-2</v>
      </c>
      <c r="Q6">
        <v>2.393649179621158E-2</v>
      </c>
      <c r="R6">
        <v>37</v>
      </c>
      <c r="S6">
        <v>4529.5759662194432</v>
      </c>
      <c r="T6">
        <v>3612.3316498685381</v>
      </c>
      <c r="U6">
        <v>85.347694857066642</v>
      </c>
      <c r="V6">
        <v>5.6898463238044428E-2</v>
      </c>
      <c r="W6">
        <v>18.89</v>
      </c>
      <c r="X6">
        <v>223.02</v>
      </c>
      <c r="Y6">
        <v>0.66</v>
      </c>
      <c r="Z6">
        <v>0.34845176833072439</v>
      </c>
      <c r="AA6">
        <v>0.34486005963386951</v>
      </c>
      <c r="AB6">
        <v>1.226192337991471</v>
      </c>
      <c r="AC6">
        <v>2.5</v>
      </c>
      <c r="AD6">
        <v>8.4318496425561698</v>
      </c>
      <c r="AE6">
        <v>21.830037469169572</v>
      </c>
      <c r="AF6">
        <v>0.71711141127779543</v>
      </c>
      <c r="AG6">
        <v>4.8067317775793574</v>
      </c>
    </row>
    <row r="7" spans="1:33" x14ac:dyDescent="0.25">
      <c r="A7" t="s">
        <v>33</v>
      </c>
      <c r="B7" t="s">
        <v>34</v>
      </c>
      <c r="C7">
        <v>1.1100000000000001</v>
      </c>
      <c r="D7">
        <v>3.8300000000000001E-2</v>
      </c>
      <c r="E7">
        <v>0.12</v>
      </c>
      <c r="F7">
        <v>1250</v>
      </c>
      <c r="G7">
        <v>78.216668335633599</v>
      </c>
      <c r="H7">
        <v>6.2573334668506883E-2</v>
      </c>
      <c r="I7">
        <v>1.6E-2</v>
      </c>
      <c r="J7">
        <v>3.9108334167816801</v>
      </c>
      <c r="K7">
        <v>20000</v>
      </c>
      <c r="L7">
        <v>125663.7061435917</v>
      </c>
      <c r="M7">
        <v>634189.36080727156</v>
      </c>
      <c r="N7">
        <v>1.576816108562719E-6</v>
      </c>
      <c r="O7">
        <f t="shared" si="0"/>
        <v>5.7249701125555205E-7</v>
      </c>
      <c r="P7">
        <v>2.141111842653157E-2</v>
      </c>
      <c r="Q7">
        <v>2.420841328019124E-2</v>
      </c>
      <c r="R7">
        <v>37</v>
      </c>
      <c r="S7">
        <v>4311.2046898040462</v>
      </c>
      <c r="T7">
        <v>3801.4799028873122</v>
      </c>
      <c r="U7">
        <v>77.813108617536912</v>
      </c>
      <c r="V7">
        <v>6.2250486894029532E-2</v>
      </c>
      <c r="W7">
        <v>18.89</v>
      </c>
      <c r="X7">
        <v>223.02</v>
      </c>
      <c r="Y7">
        <v>0.66</v>
      </c>
      <c r="Z7">
        <v>0.36496908350735591</v>
      </c>
      <c r="AA7">
        <v>0.28738338302822458</v>
      </c>
      <c r="AB7">
        <v>1.1239085377745499</v>
      </c>
      <c r="AC7">
        <v>2.5</v>
      </c>
      <c r="AD7">
        <v>9.2501688830693958</v>
      </c>
      <c r="AE7">
        <v>23.70989142333152</v>
      </c>
      <c r="AF7">
        <v>0.91707526573390641</v>
      </c>
      <c r="AG7">
        <v>6.0251073194159837</v>
      </c>
    </row>
    <row r="8" spans="1:33" x14ac:dyDescent="0.25">
      <c r="A8" t="s">
        <v>33</v>
      </c>
      <c r="B8" t="s">
        <v>34</v>
      </c>
      <c r="C8">
        <v>1.1100000000000001</v>
      </c>
      <c r="D8">
        <v>3.8300000000000001E-2</v>
      </c>
      <c r="E8">
        <v>0.12</v>
      </c>
      <c r="F8">
        <v>1000</v>
      </c>
      <c r="G8">
        <v>70.196781874940996</v>
      </c>
      <c r="H8">
        <v>7.0196781874940994E-2</v>
      </c>
      <c r="I8">
        <v>1.6E-2</v>
      </c>
      <c r="J8">
        <v>4.3872988671838122</v>
      </c>
      <c r="K8">
        <v>20000</v>
      </c>
      <c r="L8">
        <v>125663.7061435917</v>
      </c>
      <c r="M8">
        <v>669473.29503580451</v>
      </c>
      <c r="N8">
        <v>1.4937115601400031E-6</v>
      </c>
      <c r="O8">
        <f t="shared" si="0"/>
        <v>4.8939246283283615E-7</v>
      </c>
      <c r="P8">
        <v>2.140040588959935E-2</v>
      </c>
      <c r="Q8">
        <v>2.4231427427129349E-2</v>
      </c>
      <c r="R8">
        <v>37</v>
      </c>
      <c r="S8">
        <v>4087.869382471411</v>
      </c>
      <c r="T8">
        <v>3974.8096808870682</v>
      </c>
      <c r="U8">
        <v>69.743991058480177</v>
      </c>
      <c r="V8">
        <v>6.974399105848017E-2</v>
      </c>
      <c r="W8">
        <v>18.89</v>
      </c>
      <c r="X8">
        <v>223.02</v>
      </c>
      <c r="Y8">
        <v>0.66</v>
      </c>
      <c r="Z8">
        <v>0.38362520110314341</v>
      </c>
      <c r="AA8">
        <v>0.22990670642257971</v>
      </c>
      <c r="AB8">
        <v>1.008669432645745</v>
      </c>
      <c r="AC8">
        <v>2.5</v>
      </c>
      <c r="AD8">
        <v>10.22002048065467</v>
      </c>
      <c r="AE8">
        <v>26.2825754181621</v>
      </c>
      <c r="AF8">
        <v>1.1817442415703521</v>
      </c>
      <c r="AG8">
        <v>7.8154826104700641</v>
      </c>
    </row>
    <row r="9" spans="1:33" x14ac:dyDescent="0.25">
      <c r="A9" t="s">
        <v>33</v>
      </c>
      <c r="B9" t="s">
        <v>34</v>
      </c>
      <c r="C9">
        <v>1.1100000000000001</v>
      </c>
      <c r="D9">
        <v>3.8300000000000001E-2</v>
      </c>
      <c r="E9">
        <v>0.12</v>
      </c>
      <c r="F9">
        <v>750</v>
      </c>
      <c r="G9">
        <v>61.100607268426998</v>
      </c>
      <c r="H9">
        <v>8.1467476357902663E-2</v>
      </c>
      <c r="I9">
        <v>1.6E-2</v>
      </c>
      <c r="J9">
        <v>5.0917172723689159</v>
      </c>
      <c r="K9">
        <v>20000</v>
      </c>
      <c r="L9">
        <v>125663.7061435917</v>
      </c>
      <c r="M9">
        <v>780384.40061917319</v>
      </c>
      <c r="N9">
        <v>1.281419771085351E-6</v>
      </c>
      <c r="O9">
        <f t="shared" si="0"/>
        <v>2.7710067377818406E-7</v>
      </c>
      <c r="P9">
        <v>2.1131458613531461E-2</v>
      </c>
      <c r="Q9">
        <v>2.4151862287435492E-2</v>
      </c>
      <c r="R9">
        <v>37</v>
      </c>
      <c r="S9">
        <v>3495.3712862189068</v>
      </c>
      <c r="T9">
        <v>4050.564572713924</v>
      </c>
      <c r="U9">
        <v>60.949632742698427</v>
      </c>
      <c r="V9">
        <v>8.1266176990264574E-2</v>
      </c>
      <c r="W9">
        <v>18.89</v>
      </c>
      <c r="X9">
        <v>223.02</v>
      </c>
      <c r="Y9">
        <v>0.66</v>
      </c>
      <c r="Z9">
        <v>0.40585047049134482</v>
      </c>
      <c r="AA9">
        <v>0.1724300298169347</v>
      </c>
      <c r="AB9">
        <v>0.87796496109397404</v>
      </c>
      <c r="AC9">
        <v>2.5</v>
      </c>
      <c r="AD9">
        <v>11.438514194308739</v>
      </c>
      <c r="AE9">
        <v>30.01421427146213</v>
      </c>
      <c r="AF9">
        <v>1.725577681681659</v>
      </c>
      <c r="AG9">
        <v>11.88089729014937</v>
      </c>
    </row>
    <row r="10" spans="1:33" x14ac:dyDescent="0.25">
      <c r="A10" t="s">
        <v>33</v>
      </c>
      <c r="B10" t="s">
        <v>34</v>
      </c>
      <c r="C10">
        <v>1.1100000000000001</v>
      </c>
      <c r="D10">
        <v>3.8300000000000001E-2</v>
      </c>
      <c r="E10">
        <v>0.12</v>
      </c>
      <c r="F10">
        <v>500</v>
      </c>
      <c r="G10">
        <v>50.260638461369098</v>
      </c>
      <c r="H10">
        <v>0.1005212769227382</v>
      </c>
      <c r="I10">
        <v>1.6E-2</v>
      </c>
      <c r="J10">
        <v>6.2825798076711372</v>
      </c>
      <c r="K10">
        <v>20000</v>
      </c>
      <c r="L10">
        <v>125663.7061435917</v>
      </c>
      <c r="M10">
        <v>898434.07824996079</v>
      </c>
      <c r="N10">
        <v>1.1130477173660609E-6</v>
      </c>
      <c r="O10">
        <f t="shared" si="0"/>
        <v>1.0872862005889395E-7</v>
      </c>
      <c r="P10">
        <v>2.045551199175101E-2</v>
      </c>
      <c r="Q10">
        <v>2.352570547671139E-2</v>
      </c>
      <c r="R10">
        <v>37</v>
      </c>
      <c r="S10">
        <v>2957.383933332128</v>
      </c>
      <c r="T10">
        <v>4070.654805895856</v>
      </c>
      <c r="U10">
        <v>51.074387255988469</v>
      </c>
      <c r="V10">
        <v>0.1021487745119769</v>
      </c>
      <c r="W10">
        <v>18.89</v>
      </c>
      <c r="X10">
        <v>223.02</v>
      </c>
      <c r="Y10">
        <v>0.66</v>
      </c>
      <c r="Z10">
        <v>0.43385092936596859</v>
      </c>
      <c r="AA10">
        <v>0.1149533532112898</v>
      </c>
      <c r="AB10">
        <v>0.72220361570933767</v>
      </c>
      <c r="AC10">
        <v>2.5</v>
      </c>
      <c r="AD10">
        <v>13.071293674424631</v>
      </c>
      <c r="AE10">
        <v>36.216792569710442</v>
      </c>
      <c r="AF10">
        <v>2.5942394873174619</v>
      </c>
      <c r="AG10">
        <v>19.91557696617809</v>
      </c>
    </row>
    <row r="11" spans="1:33" x14ac:dyDescent="0.25">
      <c r="A11" t="s">
        <v>33</v>
      </c>
      <c r="B11" t="s">
        <v>34</v>
      </c>
      <c r="C11">
        <v>1.1100000000000001</v>
      </c>
      <c r="D11">
        <v>3.8300000000000001E-2</v>
      </c>
      <c r="E11">
        <v>0.12</v>
      </c>
      <c r="F11">
        <v>0</v>
      </c>
      <c r="I11">
        <v>1.6E-2</v>
      </c>
      <c r="K11">
        <v>20000</v>
      </c>
      <c r="L11">
        <v>125663.7061435917</v>
      </c>
      <c r="M11">
        <v>995699.47706983995</v>
      </c>
      <c r="N11">
        <v>1.004319097307167E-6</v>
      </c>
      <c r="O11">
        <f>N11-$N$11</f>
        <v>0</v>
      </c>
      <c r="P11">
        <v>2.7292638440887518E-2</v>
      </c>
      <c r="Q11">
        <v>3.306655235809694E-2</v>
      </c>
      <c r="R11">
        <v>37</v>
      </c>
      <c r="S11">
        <v>3750.696361707528</v>
      </c>
      <c r="T11">
        <v>5878.3751230549933</v>
      </c>
      <c r="U11">
        <v>18.89</v>
      </c>
      <c r="W11">
        <v>18.89</v>
      </c>
      <c r="X11">
        <v>223.02</v>
      </c>
      <c r="Y11">
        <v>0.66</v>
      </c>
      <c r="AA11">
        <v>0</v>
      </c>
      <c r="AC11">
        <v>2.5</v>
      </c>
    </row>
    <row r="12" spans="1:33" x14ac:dyDescent="0.25">
      <c r="A12" t="s">
        <v>33</v>
      </c>
      <c r="B12" t="s">
        <v>34</v>
      </c>
      <c r="C12">
        <v>1.1100000000000001</v>
      </c>
      <c r="D12">
        <v>6.3299999999999995E-2</v>
      </c>
      <c r="E12">
        <v>0.2</v>
      </c>
      <c r="F12">
        <v>2500</v>
      </c>
      <c r="G12">
        <v>261.27629076628602</v>
      </c>
      <c r="H12">
        <v>0.10451051630651439</v>
      </c>
      <c r="I12">
        <v>1.6E-2</v>
      </c>
      <c r="J12">
        <v>6.5319072691571503</v>
      </c>
      <c r="K12">
        <v>30000</v>
      </c>
      <c r="L12">
        <v>188495.55921538759</v>
      </c>
      <c r="M12">
        <v>1032065.950581982</v>
      </c>
      <c r="N12">
        <v>9.6893032798543512E-7</v>
      </c>
      <c r="O12">
        <f>N12-$N$22</f>
        <v>3.0470283352789817E-7</v>
      </c>
      <c r="P12">
        <v>6.0626367092882577E-2</v>
      </c>
      <c r="Q12">
        <v>7.5711414673588343E-2</v>
      </c>
      <c r="R12">
        <v>37</v>
      </c>
      <c r="S12">
        <v>8285.24167353556</v>
      </c>
      <c r="T12">
        <v>11186.645755777679</v>
      </c>
      <c r="U12">
        <v>262.15512971614822</v>
      </c>
      <c r="V12">
        <v>0.10486205188645931</v>
      </c>
      <c r="W12">
        <v>88.42</v>
      </c>
      <c r="X12">
        <v>912.27</v>
      </c>
      <c r="Y12">
        <v>0.67</v>
      </c>
      <c r="Z12">
        <v>0.43863838461494259</v>
      </c>
      <c r="AA12">
        <v>0.34109126300002279</v>
      </c>
      <c r="AB12">
        <v>2.2279765002358429</v>
      </c>
      <c r="AC12">
        <v>2.5</v>
      </c>
      <c r="AD12">
        <v>4.8100908114401584</v>
      </c>
      <c r="AE12">
        <v>12.51894910775771</v>
      </c>
      <c r="AF12">
        <v>0.40355311706949198</v>
      </c>
      <c r="AG12">
        <v>2.7335681315656148</v>
      </c>
    </row>
    <row r="13" spans="1:33" x14ac:dyDescent="0.25">
      <c r="A13" t="s">
        <v>33</v>
      </c>
      <c r="B13" t="s">
        <v>34</v>
      </c>
      <c r="C13">
        <v>1.1100000000000001</v>
      </c>
      <c r="D13">
        <v>6.3299999999999995E-2</v>
      </c>
      <c r="E13">
        <v>0.2</v>
      </c>
      <c r="F13">
        <v>2250</v>
      </c>
      <c r="G13">
        <v>249.53840121154701</v>
      </c>
      <c r="H13">
        <v>0.1109059560940209</v>
      </c>
      <c r="I13">
        <v>1.6E-2</v>
      </c>
      <c r="J13">
        <v>6.931622255876305</v>
      </c>
      <c r="K13">
        <v>30000</v>
      </c>
      <c r="L13">
        <v>188495.55921538759</v>
      </c>
      <c r="M13">
        <v>1060355.934245545</v>
      </c>
      <c r="N13">
        <v>9.4307955253865871E-7</v>
      </c>
      <c r="O13">
        <f t="shared" ref="O13:O22" si="1">N13-$N$22</f>
        <v>2.7885205808112176E-7</v>
      </c>
      <c r="P13">
        <v>6.005493626327045E-2</v>
      </c>
      <c r="Q13">
        <v>7.4981958185678127E-2</v>
      </c>
      <c r="R13">
        <v>37</v>
      </c>
      <c r="S13">
        <v>7986.4978097702606</v>
      </c>
      <c r="T13">
        <v>11192.77483544538</v>
      </c>
      <c r="U13">
        <v>250.31376538998839</v>
      </c>
      <c r="V13">
        <v>0.1112505623955504</v>
      </c>
      <c r="W13">
        <v>88.42</v>
      </c>
      <c r="X13">
        <v>912.27</v>
      </c>
      <c r="Y13">
        <v>0.67</v>
      </c>
      <c r="Z13">
        <v>0.44572045603545768</v>
      </c>
      <c r="AA13">
        <v>0.30698213670002061</v>
      </c>
      <c r="AB13">
        <v>2.1278842109063252</v>
      </c>
      <c r="AC13">
        <v>2.5</v>
      </c>
      <c r="AD13">
        <v>4.9666681232114094</v>
      </c>
      <c r="AE13">
        <v>13.05634792034633</v>
      </c>
      <c r="AF13">
        <v>0.44204721419024978</v>
      </c>
      <c r="AG13">
        <v>3.05479312687297</v>
      </c>
    </row>
    <row r="14" spans="1:33" x14ac:dyDescent="0.25">
      <c r="A14" t="s">
        <v>33</v>
      </c>
      <c r="B14" t="s">
        <v>34</v>
      </c>
      <c r="C14">
        <v>1.1100000000000001</v>
      </c>
      <c r="D14">
        <v>6.3299999999999995E-2</v>
      </c>
      <c r="E14">
        <v>0.2</v>
      </c>
      <c r="F14">
        <v>2000</v>
      </c>
      <c r="G14">
        <v>237.70217362316299</v>
      </c>
      <c r="H14">
        <v>0.11885108681158151</v>
      </c>
      <c r="I14">
        <v>1.6E-2</v>
      </c>
      <c r="J14">
        <v>7.4281929257238426</v>
      </c>
      <c r="K14">
        <v>30000</v>
      </c>
      <c r="L14">
        <v>188495.55921538759</v>
      </c>
      <c r="M14">
        <v>1076671.147312934</v>
      </c>
      <c r="N14">
        <v>9.2878870442076669E-7</v>
      </c>
      <c r="O14">
        <f t="shared" si="1"/>
        <v>2.6456120996322975E-7</v>
      </c>
      <c r="P14">
        <v>5.9389243888472852E-2</v>
      </c>
      <c r="Q14">
        <v>7.4007590299966772E-2</v>
      </c>
      <c r="R14">
        <v>37</v>
      </c>
      <c r="S14">
        <v>7763.2658539995309</v>
      </c>
      <c r="T14">
        <v>11236.313766640849</v>
      </c>
      <c r="U14">
        <v>238.02907373866171</v>
      </c>
      <c r="V14">
        <v>0.11901453686933081</v>
      </c>
      <c r="W14">
        <v>88.42</v>
      </c>
      <c r="X14">
        <v>912.27</v>
      </c>
      <c r="Y14">
        <v>0.67</v>
      </c>
      <c r="Z14">
        <v>0.45364050311916249</v>
      </c>
      <c r="AA14">
        <v>0.27287301040001832</v>
      </c>
      <c r="AB14">
        <v>2.0269533654743852</v>
      </c>
      <c r="AC14">
        <v>2.5</v>
      </c>
      <c r="AD14">
        <v>5.1447426517551733</v>
      </c>
      <c r="AE14">
        <v>13.651766662236261</v>
      </c>
      <c r="AF14">
        <v>0.48161176850346948</v>
      </c>
      <c r="AG14">
        <v>3.39115384662944</v>
      </c>
    </row>
    <row r="15" spans="1:33" x14ac:dyDescent="0.25">
      <c r="A15" t="s">
        <v>33</v>
      </c>
      <c r="B15" t="s">
        <v>34</v>
      </c>
      <c r="C15">
        <v>1.1100000000000001</v>
      </c>
      <c r="D15">
        <v>6.3299999999999995E-2</v>
      </c>
      <c r="E15">
        <v>0.2</v>
      </c>
      <c r="F15">
        <v>1750</v>
      </c>
      <c r="G15">
        <v>225.27812473847499</v>
      </c>
      <c r="H15">
        <v>0.12873035699341431</v>
      </c>
      <c r="I15">
        <v>1.6E-2</v>
      </c>
      <c r="J15">
        <v>8.0456473120883931</v>
      </c>
      <c r="K15">
        <v>30000</v>
      </c>
      <c r="L15">
        <v>188495.55921538759</v>
      </c>
      <c r="M15">
        <v>1113475.667584684</v>
      </c>
      <c r="N15">
        <v>8.9808877653264552E-7</v>
      </c>
      <c r="O15">
        <f t="shared" si="1"/>
        <v>2.3386128207510858E-7</v>
      </c>
      <c r="P15">
        <v>5.8701174797086447E-2</v>
      </c>
      <c r="Q15">
        <v>7.3387400118245946E-2</v>
      </c>
      <c r="R15">
        <v>37</v>
      </c>
      <c r="S15">
        <v>7443.754501099148</v>
      </c>
      <c r="T15">
        <v>11239.93961130768</v>
      </c>
      <c r="U15">
        <v>225.22542816581489</v>
      </c>
      <c r="V15">
        <v>0.12870024466617999</v>
      </c>
      <c r="W15">
        <v>88.42</v>
      </c>
      <c r="X15">
        <v>912.27</v>
      </c>
      <c r="Y15">
        <v>0.67</v>
      </c>
      <c r="Z15">
        <v>0.46235863433038438</v>
      </c>
      <c r="AA15">
        <v>0.23876388410001601</v>
      </c>
      <c r="AB15">
        <v>1.9210100023330781</v>
      </c>
      <c r="AC15">
        <v>2.5</v>
      </c>
      <c r="AD15">
        <v>5.3443876684964522</v>
      </c>
      <c r="AE15">
        <v>14.343777486163891</v>
      </c>
      <c r="AF15">
        <v>0.53748127916543886</v>
      </c>
      <c r="AG15">
        <v>3.8716359555243178</v>
      </c>
    </row>
    <row r="16" spans="1:33" x14ac:dyDescent="0.25">
      <c r="A16" t="s">
        <v>33</v>
      </c>
      <c r="B16" t="s">
        <v>34</v>
      </c>
      <c r="C16">
        <v>1.1100000000000001</v>
      </c>
      <c r="D16">
        <v>6.3299999999999995E-2</v>
      </c>
      <c r="E16">
        <v>0.2</v>
      </c>
      <c r="F16">
        <v>1500</v>
      </c>
      <c r="G16">
        <v>212.308182037509</v>
      </c>
      <c r="H16">
        <v>0.141538788025006</v>
      </c>
      <c r="I16">
        <v>1.6E-2</v>
      </c>
      <c r="J16">
        <v>8.846174251562875</v>
      </c>
      <c r="K16">
        <v>30000</v>
      </c>
      <c r="L16">
        <v>188495.55921538759</v>
      </c>
      <c r="M16">
        <v>1149296.389554993</v>
      </c>
      <c r="N16">
        <v>8.700975736878452E-7</v>
      </c>
      <c r="O16">
        <f t="shared" si="1"/>
        <v>2.0587007923030826E-7</v>
      </c>
      <c r="P16">
        <v>5.7957383637769658E-2</v>
      </c>
      <c r="Q16">
        <v>7.2530224650454458E-2</v>
      </c>
      <c r="R16">
        <v>37</v>
      </c>
      <c r="S16">
        <v>7127.5168114417611</v>
      </c>
      <c r="T16">
        <v>11254.75610839474</v>
      </c>
      <c r="U16">
        <v>211.80119737294859</v>
      </c>
      <c r="V16">
        <v>0.14120079824863241</v>
      </c>
      <c r="W16">
        <v>88.42</v>
      </c>
      <c r="X16">
        <v>912.27</v>
      </c>
      <c r="Y16">
        <v>0.67</v>
      </c>
      <c r="Z16">
        <v>0.47215677244118193</v>
      </c>
      <c r="AA16">
        <v>0.20465475780001369</v>
      </c>
      <c r="AB16">
        <v>1.8104116489103179</v>
      </c>
      <c r="AC16">
        <v>2.5</v>
      </c>
      <c r="AD16">
        <v>5.5733004440518501</v>
      </c>
      <c r="AE16">
        <v>15.15223605093729</v>
      </c>
      <c r="AF16">
        <v>0.60331435388960863</v>
      </c>
      <c r="AG16">
        <v>4.4593565899244547</v>
      </c>
    </row>
    <row r="17" spans="1:33" x14ac:dyDescent="0.25">
      <c r="A17" t="s">
        <v>33</v>
      </c>
      <c r="B17" t="s">
        <v>34</v>
      </c>
      <c r="C17">
        <v>1.1100000000000001</v>
      </c>
      <c r="D17">
        <v>6.3299999999999995E-2</v>
      </c>
      <c r="E17">
        <v>0.2</v>
      </c>
      <c r="F17">
        <v>1250</v>
      </c>
      <c r="G17">
        <v>198.60833017503001</v>
      </c>
      <c r="H17">
        <v>0.158886664140024</v>
      </c>
      <c r="I17">
        <v>1.6E-2</v>
      </c>
      <c r="J17">
        <v>9.9304165087515006</v>
      </c>
      <c r="K17">
        <v>30000</v>
      </c>
      <c r="L17">
        <v>188495.55921538759</v>
      </c>
      <c r="M17">
        <v>1173537.837411982</v>
      </c>
      <c r="N17">
        <v>8.5212420777613173E-7</v>
      </c>
      <c r="O17">
        <f t="shared" si="1"/>
        <v>1.8789671331859479E-7</v>
      </c>
      <c r="P17">
        <v>5.7117737066356471E-2</v>
      </c>
      <c r="Q17">
        <v>7.1393671098612665E-2</v>
      </c>
      <c r="R17">
        <v>37</v>
      </c>
      <c r="S17">
        <v>6870.9041090349874</v>
      </c>
      <c r="T17">
        <v>11284.71873012289</v>
      </c>
      <c r="U17">
        <v>197.61369083874149</v>
      </c>
      <c r="V17">
        <v>0.15809095267099321</v>
      </c>
      <c r="W17">
        <v>88.42</v>
      </c>
      <c r="X17">
        <v>912.27</v>
      </c>
      <c r="Y17">
        <v>0.67</v>
      </c>
      <c r="Z17">
        <v>0.48332863493028649</v>
      </c>
      <c r="AA17">
        <v>0.1705456315000114</v>
      </c>
      <c r="AB17">
        <v>1.6935891545431629</v>
      </c>
      <c r="AC17">
        <v>2.5</v>
      </c>
      <c r="AD17">
        <v>5.8401642335893538</v>
      </c>
      <c r="AE17">
        <v>16.12037565622942</v>
      </c>
      <c r="AF17">
        <v>0.67644722869314722</v>
      </c>
      <c r="AG17">
        <v>5.1538778042663163</v>
      </c>
    </row>
    <row r="18" spans="1:33" x14ac:dyDescent="0.25">
      <c r="A18" t="s">
        <v>33</v>
      </c>
      <c r="B18" t="s">
        <v>34</v>
      </c>
      <c r="C18">
        <v>1.1100000000000001</v>
      </c>
      <c r="D18">
        <v>6.3299999999999995E-2</v>
      </c>
      <c r="E18">
        <v>0.2</v>
      </c>
      <c r="F18">
        <v>1000</v>
      </c>
      <c r="G18">
        <v>183.72558806647899</v>
      </c>
      <c r="H18">
        <v>0.18372558806647901</v>
      </c>
      <c r="I18">
        <v>1.6E-2</v>
      </c>
      <c r="J18">
        <v>11.482849254154941</v>
      </c>
      <c r="K18">
        <v>30000</v>
      </c>
      <c r="L18">
        <v>188495.55921538759</v>
      </c>
      <c r="M18">
        <v>1214608.1801894719</v>
      </c>
      <c r="N18">
        <v>8.2331077322730196E-7</v>
      </c>
      <c r="O18">
        <f t="shared" si="1"/>
        <v>1.5908327876976501E-7</v>
      </c>
      <c r="P18">
        <v>5.6109514314620683E-2</v>
      </c>
      <c r="Q18">
        <v>7.0117118654853428E-2</v>
      </c>
      <c r="R18">
        <v>37</v>
      </c>
      <c r="S18">
        <v>6519.8729004532161</v>
      </c>
      <c r="T18">
        <v>11292.853876298401</v>
      </c>
      <c r="U18">
        <v>182.45030331966009</v>
      </c>
      <c r="V18">
        <v>0.18245030331966011</v>
      </c>
      <c r="W18">
        <v>88.42</v>
      </c>
      <c r="X18">
        <v>912.27</v>
      </c>
      <c r="Y18">
        <v>0.67</v>
      </c>
      <c r="Z18">
        <v>0.4962501991414921</v>
      </c>
      <c r="AA18">
        <v>0.13643650520000911</v>
      </c>
      <c r="AB18">
        <v>1.566679821975431</v>
      </c>
      <c r="AC18">
        <v>2.5</v>
      </c>
      <c r="AD18">
        <v>6.1566065036992654</v>
      </c>
      <c r="AE18">
        <v>17.335023833260191</v>
      </c>
      <c r="AF18">
        <v>0.77804676237690229</v>
      </c>
      <c r="AG18">
        <v>6.1683895463406273</v>
      </c>
    </row>
    <row r="19" spans="1:33" x14ac:dyDescent="0.25">
      <c r="A19" t="s">
        <v>33</v>
      </c>
      <c r="B19" t="s">
        <v>34</v>
      </c>
      <c r="C19">
        <v>1.1100000000000001</v>
      </c>
      <c r="D19">
        <v>6.3299999999999995E-2</v>
      </c>
      <c r="E19">
        <v>0.2</v>
      </c>
      <c r="F19">
        <v>750</v>
      </c>
      <c r="G19">
        <v>167.232134558696</v>
      </c>
      <c r="H19">
        <v>0.2229761794115947</v>
      </c>
      <c r="I19">
        <v>1.6E-2</v>
      </c>
      <c r="J19">
        <v>13.936011213224671</v>
      </c>
      <c r="K19">
        <v>30000</v>
      </c>
      <c r="L19">
        <v>188495.55921538759</v>
      </c>
      <c r="M19">
        <v>1292985.2313715471</v>
      </c>
      <c r="N19">
        <v>7.7340403876016412E-7</v>
      </c>
      <c r="O19">
        <f t="shared" si="1"/>
        <v>1.0917654430262718E-7</v>
      </c>
      <c r="P19">
        <v>5.4991483108320083E-2</v>
      </c>
      <c r="Q19">
        <v>6.899464393394987E-2</v>
      </c>
      <c r="R19">
        <v>37</v>
      </c>
      <c r="S19">
        <v>6026.6099386547548</v>
      </c>
      <c r="T19">
        <v>11272.410876826059</v>
      </c>
      <c r="U19">
        <v>165.96590763115691</v>
      </c>
      <c r="V19">
        <v>0.22128787684154261</v>
      </c>
      <c r="W19">
        <v>88.42</v>
      </c>
      <c r="X19">
        <v>912.27</v>
      </c>
      <c r="Y19">
        <v>0.67</v>
      </c>
      <c r="Z19">
        <v>0.51172215183537384</v>
      </c>
      <c r="AA19">
        <v>0.1023273789000069</v>
      </c>
      <c r="AB19">
        <v>1.426035499770385</v>
      </c>
      <c r="AC19">
        <v>2.5</v>
      </c>
      <c r="AD19">
        <v>6.5464890169756327</v>
      </c>
      <c r="AE19">
        <v>18.93258450790708</v>
      </c>
      <c r="AF19">
        <v>0.93647708764961146</v>
      </c>
      <c r="AG19">
        <v>7.8324941108787511</v>
      </c>
    </row>
    <row r="20" spans="1:33" x14ac:dyDescent="0.25">
      <c r="A20" t="s">
        <v>33</v>
      </c>
      <c r="B20" t="s">
        <v>34</v>
      </c>
      <c r="C20">
        <v>1.1100000000000001</v>
      </c>
      <c r="D20">
        <v>6.3299999999999995E-2</v>
      </c>
      <c r="E20">
        <v>0.2</v>
      </c>
      <c r="F20">
        <v>500</v>
      </c>
      <c r="G20">
        <v>147.81961742813601</v>
      </c>
      <c r="H20">
        <v>0.29563923485627203</v>
      </c>
      <c r="I20">
        <v>1.6E-2</v>
      </c>
      <c r="J20">
        <v>18.477452178517002</v>
      </c>
      <c r="K20">
        <v>30000</v>
      </c>
      <c r="L20">
        <v>188495.55921538759</v>
      </c>
      <c r="M20">
        <v>1355809.169560649</v>
      </c>
      <c r="N20">
        <v>7.3756692494125172E-7</v>
      </c>
      <c r="O20">
        <f t="shared" si="1"/>
        <v>7.3339430483714778E-8</v>
      </c>
      <c r="P20">
        <v>5.331741494329309E-2</v>
      </c>
      <c r="Q20">
        <v>6.6978518603394016E-2</v>
      </c>
      <c r="R20">
        <v>37</v>
      </c>
      <c r="S20">
        <v>5579.4095458433012</v>
      </c>
      <c r="T20">
        <v>11176.245864200921</v>
      </c>
      <c r="U20">
        <v>147.5186744415785</v>
      </c>
      <c r="V20">
        <v>0.29503734888315702</v>
      </c>
      <c r="W20">
        <v>88.42</v>
      </c>
      <c r="X20">
        <v>912.27</v>
      </c>
      <c r="Y20">
        <v>0.67</v>
      </c>
      <c r="Z20">
        <v>0.53111660896311541</v>
      </c>
      <c r="AA20">
        <v>6.8218252600004567E-2</v>
      </c>
      <c r="AB20">
        <v>1.2604995001185779</v>
      </c>
      <c r="AC20">
        <v>2.5</v>
      </c>
      <c r="AD20">
        <v>7.0521213079119676</v>
      </c>
      <c r="AE20">
        <v>21.267577579707769</v>
      </c>
      <c r="AF20">
        <v>1.1395275250153021</v>
      </c>
      <c r="AG20">
        <v>10.363854871677001</v>
      </c>
    </row>
    <row r="21" spans="1:33" x14ac:dyDescent="0.25">
      <c r="A21" t="s">
        <v>33</v>
      </c>
      <c r="B21" t="s">
        <v>34</v>
      </c>
      <c r="C21">
        <v>1.1100000000000001</v>
      </c>
      <c r="D21">
        <v>6.3299999999999995E-2</v>
      </c>
      <c r="E21">
        <v>0.2</v>
      </c>
      <c r="F21">
        <v>250</v>
      </c>
      <c r="G21">
        <v>122.106356191372</v>
      </c>
      <c r="H21">
        <v>0.488425424765488</v>
      </c>
      <c r="I21">
        <v>1.6E-2</v>
      </c>
      <c r="J21">
        <v>30.526589047843</v>
      </c>
      <c r="K21">
        <v>30000</v>
      </c>
      <c r="L21">
        <v>188495.55921538759</v>
      </c>
      <c r="M21">
        <v>1434352.8616837859</v>
      </c>
      <c r="N21">
        <v>6.971785163283327E-7</v>
      </c>
      <c r="O21">
        <f t="shared" si="1"/>
        <v>3.2951021870795754E-8</v>
      </c>
      <c r="P21">
        <v>5.0554623988397628E-2</v>
      </c>
      <c r="Q21">
        <v>6.3739793663618899E-2</v>
      </c>
      <c r="R21">
        <v>37</v>
      </c>
      <c r="S21">
        <v>5018.8696825737479</v>
      </c>
      <c r="T21">
        <v>10902.803107490279</v>
      </c>
      <c r="U21">
        <v>125.5639120947878</v>
      </c>
      <c r="V21">
        <v>0.50225564837915104</v>
      </c>
      <c r="W21">
        <v>88.42</v>
      </c>
      <c r="X21">
        <v>912.27</v>
      </c>
      <c r="Y21">
        <v>0.67</v>
      </c>
      <c r="Z21">
        <v>0.55810682343421725</v>
      </c>
      <c r="AA21">
        <v>3.4109126300002283E-2</v>
      </c>
      <c r="AB21">
        <v>1.041235281341143</v>
      </c>
      <c r="AC21">
        <v>2.5</v>
      </c>
      <c r="AD21">
        <v>7.7870806590958139</v>
      </c>
      <c r="AE21">
        <v>25.498060118098799</v>
      </c>
      <c r="AF21">
        <v>1.469914436161057</v>
      </c>
      <c r="AG21">
        <v>15.76002820232045</v>
      </c>
    </row>
    <row r="22" spans="1:33" x14ac:dyDescent="0.25">
      <c r="A22" t="s">
        <v>33</v>
      </c>
      <c r="B22" t="s">
        <v>34</v>
      </c>
      <c r="C22">
        <v>1.1100000000000001</v>
      </c>
      <c r="D22">
        <v>6.3299999999999995E-2</v>
      </c>
      <c r="E22">
        <v>0.2</v>
      </c>
      <c r="F22">
        <v>0</v>
      </c>
      <c r="I22">
        <v>1.6E-2</v>
      </c>
      <c r="K22">
        <v>30000</v>
      </c>
      <c r="L22">
        <v>188495.55921538759</v>
      </c>
      <c r="M22">
        <v>1505508.2909759439</v>
      </c>
      <c r="N22">
        <v>6.6422749445753694E-7</v>
      </c>
      <c r="O22">
        <f t="shared" si="1"/>
        <v>0</v>
      </c>
      <c r="P22">
        <v>6.42735441316519E-2</v>
      </c>
      <c r="Q22">
        <v>8.2501796669799426E-2</v>
      </c>
      <c r="R22">
        <v>37</v>
      </c>
      <c r="S22">
        <v>6189.1573624635357</v>
      </c>
      <c r="T22">
        <v>13865.42730735823</v>
      </c>
      <c r="U22">
        <v>88.42</v>
      </c>
      <c r="W22">
        <v>88.42</v>
      </c>
      <c r="X22">
        <v>912.27</v>
      </c>
      <c r="Y22">
        <v>0.67</v>
      </c>
      <c r="AA22">
        <v>0</v>
      </c>
      <c r="AC22">
        <v>2.5</v>
      </c>
    </row>
    <row r="23" spans="1:33" x14ac:dyDescent="0.25">
      <c r="A23" t="s">
        <v>33</v>
      </c>
      <c r="B23" t="s">
        <v>34</v>
      </c>
      <c r="C23">
        <v>1.1100000000000001</v>
      </c>
      <c r="D23">
        <v>8.4699999999999998E-2</v>
      </c>
      <c r="E23">
        <v>0.27</v>
      </c>
      <c r="F23">
        <v>2500</v>
      </c>
      <c r="G23">
        <v>455.59074540528297</v>
      </c>
      <c r="H23">
        <v>0.1822362981621132</v>
      </c>
      <c r="I23">
        <v>1.6E-2</v>
      </c>
      <c r="J23">
        <v>11.38976863513208</v>
      </c>
      <c r="K23">
        <v>30000</v>
      </c>
      <c r="L23">
        <v>188495.55921538759</v>
      </c>
      <c r="M23">
        <v>1374011.0777759301</v>
      </c>
      <c r="N23">
        <v>7.2779617004156181E-7</v>
      </c>
      <c r="O23">
        <f>N23-$N$33</f>
        <v>1.0488941644140007E-7</v>
      </c>
      <c r="P23">
        <v>0.1050645074983675</v>
      </c>
      <c r="Q23">
        <v>0.15416394321251881</v>
      </c>
      <c r="R23">
        <v>37</v>
      </c>
      <c r="S23">
        <v>12671.96153964284</v>
      </c>
      <c r="T23">
        <v>19619.279312053339</v>
      </c>
      <c r="U23">
        <v>455.12836587085201</v>
      </c>
      <c r="V23">
        <v>0.1820513463483408</v>
      </c>
      <c r="W23">
        <v>182.51</v>
      </c>
      <c r="X23">
        <v>1322.28</v>
      </c>
      <c r="Y23">
        <v>0.63</v>
      </c>
      <c r="Z23">
        <v>0.49555723462508161</v>
      </c>
      <c r="AA23">
        <v>0.30116325169693192</v>
      </c>
      <c r="AB23">
        <v>3.430179758232101</v>
      </c>
      <c r="AC23">
        <v>2.5</v>
      </c>
      <c r="AD23">
        <v>3.3686827543108109</v>
      </c>
      <c r="AE23">
        <v>8.5076814222523129</v>
      </c>
      <c r="AF23">
        <v>0.2635100389788767</v>
      </c>
      <c r="AG23">
        <v>1.6807355137840629</v>
      </c>
    </row>
    <row r="24" spans="1:33" x14ac:dyDescent="0.25">
      <c r="A24" t="s">
        <v>33</v>
      </c>
      <c r="B24" t="s">
        <v>34</v>
      </c>
      <c r="C24">
        <v>1.1100000000000001</v>
      </c>
      <c r="D24">
        <v>8.4699999999999998E-2</v>
      </c>
      <c r="E24">
        <v>0.27</v>
      </c>
      <c r="F24">
        <v>2250</v>
      </c>
      <c r="G24">
        <v>437.37154885921802</v>
      </c>
      <c r="H24">
        <v>0.19438735504854129</v>
      </c>
      <c r="I24">
        <v>1.6E-2</v>
      </c>
      <c r="J24">
        <v>12.14920969053383</v>
      </c>
      <c r="K24">
        <v>30000</v>
      </c>
      <c r="L24">
        <v>188495.55921538759</v>
      </c>
      <c r="M24">
        <v>1369789.9921882099</v>
      </c>
      <c r="N24">
        <v>7.3003891523730689E-7</v>
      </c>
      <c r="O24">
        <f t="shared" ref="O24:O33" si="2">N24-$N$33</f>
        <v>1.0713216163714516E-7</v>
      </c>
      <c r="P24">
        <v>0.1037006146964414</v>
      </c>
      <c r="Q24">
        <v>0.1515433155209209</v>
      </c>
      <c r="R24">
        <v>37</v>
      </c>
      <c r="S24">
        <v>12494.93686077257</v>
      </c>
      <c r="T24">
        <v>19483.07171671644</v>
      </c>
      <c r="U24">
        <v>437.62023990623658</v>
      </c>
      <c r="V24">
        <v>0.1944978844027718</v>
      </c>
      <c r="W24">
        <v>182.51</v>
      </c>
      <c r="X24">
        <v>1322.28</v>
      </c>
      <c r="Y24">
        <v>0.63</v>
      </c>
      <c r="Z24">
        <v>0.50095575917235524</v>
      </c>
      <c r="AA24">
        <v>0.27104692652723872</v>
      </c>
      <c r="AB24">
        <v>3.2930059463541399</v>
      </c>
      <c r="AC24">
        <v>2.5</v>
      </c>
      <c r="AD24">
        <v>3.442478362797678</v>
      </c>
      <c r="AE24">
        <v>8.8178693006935376</v>
      </c>
      <c r="AF24">
        <v>0.27433620841798301</v>
      </c>
      <c r="AG24">
        <v>1.799981362284462</v>
      </c>
    </row>
    <row r="25" spans="1:33" x14ac:dyDescent="0.25">
      <c r="A25" t="s">
        <v>33</v>
      </c>
      <c r="B25" t="s">
        <v>34</v>
      </c>
      <c r="C25">
        <v>1.1100000000000001</v>
      </c>
      <c r="D25">
        <v>8.4699999999999998E-2</v>
      </c>
      <c r="E25">
        <v>0.27</v>
      </c>
      <c r="F25">
        <v>2000</v>
      </c>
      <c r="G25">
        <v>418.37506327628199</v>
      </c>
      <c r="H25">
        <v>0.20918753163814099</v>
      </c>
      <c r="I25">
        <v>1.6E-2</v>
      </c>
      <c r="J25">
        <v>13.07422072738381</v>
      </c>
      <c r="K25">
        <v>30000</v>
      </c>
      <c r="L25">
        <v>188495.55921538759</v>
      </c>
      <c r="M25">
        <v>1390303.4671744739</v>
      </c>
      <c r="N25">
        <v>7.1926742873792043E-7</v>
      </c>
      <c r="O25">
        <f t="shared" si="2"/>
        <v>9.6360675137758696E-8</v>
      </c>
      <c r="P25">
        <v>0.10222369549460519</v>
      </c>
      <c r="Q25">
        <v>0.1488756658786636</v>
      </c>
      <c r="R25">
        <v>37</v>
      </c>
      <c r="S25">
        <v>12093.872375667321</v>
      </c>
      <c r="T25">
        <v>19476.97693346845</v>
      </c>
      <c r="U25">
        <v>419.37549600660259</v>
      </c>
      <c r="V25">
        <v>0.20968774800330131</v>
      </c>
      <c r="W25">
        <v>182.51</v>
      </c>
      <c r="X25">
        <v>1322.28</v>
      </c>
      <c r="Y25">
        <v>0.63</v>
      </c>
      <c r="Z25">
        <v>0.50682995139625142</v>
      </c>
      <c r="AA25">
        <v>0.24093060135754549</v>
      </c>
      <c r="AB25">
        <v>3.1499798621298671</v>
      </c>
      <c r="AC25">
        <v>2.5</v>
      </c>
      <c r="AD25">
        <v>3.5236844942705958</v>
      </c>
      <c r="AE25">
        <v>9.1699399664784327</v>
      </c>
      <c r="AF25">
        <v>0.29173621303059621</v>
      </c>
      <c r="AG25">
        <v>1.9757377383326959</v>
      </c>
    </row>
    <row r="26" spans="1:33" x14ac:dyDescent="0.25">
      <c r="A26" t="s">
        <v>33</v>
      </c>
      <c r="B26" t="s">
        <v>34</v>
      </c>
      <c r="C26">
        <v>1.1100000000000001</v>
      </c>
      <c r="D26">
        <v>8.4699999999999998E-2</v>
      </c>
      <c r="E26">
        <v>0.27</v>
      </c>
      <c r="F26">
        <v>1750</v>
      </c>
      <c r="G26">
        <v>399.72357779905701</v>
      </c>
      <c r="H26">
        <v>0.22841347302803261</v>
      </c>
      <c r="I26">
        <v>1.6E-2</v>
      </c>
      <c r="J26">
        <v>14.275842064252039</v>
      </c>
      <c r="K26">
        <v>30000</v>
      </c>
      <c r="L26">
        <v>188495.55921538759</v>
      </c>
      <c r="M26">
        <v>1396567.994536011</v>
      </c>
      <c r="N26">
        <v>7.1604104054542306E-7</v>
      </c>
      <c r="O26">
        <f t="shared" si="2"/>
        <v>9.3134286945261317E-8</v>
      </c>
      <c r="P26">
        <v>0.1011813446882967</v>
      </c>
      <c r="Q26">
        <v>0.14643675882982049</v>
      </c>
      <c r="R26">
        <v>37</v>
      </c>
      <c r="S26">
        <v>11842.38818777045</v>
      </c>
      <c r="T26">
        <v>19476.818540876251</v>
      </c>
      <c r="U26">
        <v>400.26436800998152</v>
      </c>
      <c r="V26">
        <v>0.22872249600570371</v>
      </c>
      <c r="W26">
        <v>182.51</v>
      </c>
      <c r="X26">
        <v>1322.28</v>
      </c>
      <c r="Y26">
        <v>0.63</v>
      </c>
      <c r="Z26">
        <v>0.51351766094832119</v>
      </c>
      <c r="AA26">
        <v>0.21081427618785231</v>
      </c>
      <c r="AB26">
        <v>3.009551311747388</v>
      </c>
      <c r="AC26">
        <v>2.5</v>
      </c>
      <c r="AD26">
        <v>3.6172892744284608</v>
      </c>
      <c r="AE26">
        <v>9.5480379612141792</v>
      </c>
      <c r="AF26">
        <v>0.30882700588682349</v>
      </c>
      <c r="AG26">
        <v>2.15167693095486</v>
      </c>
    </row>
    <row r="27" spans="1:33" x14ac:dyDescent="0.25">
      <c r="A27" t="s">
        <v>33</v>
      </c>
      <c r="B27" t="s">
        <v>34</v>
      </c>
      <c r="C27">
        <v>1.1100000000000001</v>
      </c>
      <c r="D27">
        <v>8.4699999999999998E-2</v>
      </c>
      <c r="E27">
        <v>0.27</v>
      </c>
      <c r="F27">
        <v>1500</v>
      </c>
      <c r="G27">
        <v>380.04498707814798</v>
      </c>
      <c r="H27">
        <v>0.25336332471876533</v>
      </c>
      <c r="I27">
        <v>1.6E-2</v>
      </c>
      <c r="J27">
        <v>15.83520779492283</v>
      </c>
      <c r="K27">
        <v>30000</v>
      </c>
      <c r="L27">
        <v>188495.55921538759</v>
      </c>
      <c r="M27">
        <v>1406153.7751037029</v>
      </c>
      <c r="N27">
        <v>7.1115977335142481E-7</v>
      </c>
      <c r="O27">
        <f t="shared" si="2"/>
        <v>8.8253019751263067E-8</v>
      </c>
      <c r="P27">
        <v>9.9631388283186226E-2</v>
      </c>
      <c r="Q27">
        <v>0.14409246966954009</v>
      </c>
      <c r="R27">
        <v>37</v>
      </c>
      <c r="S27">
        <v>11573.367341914531</v>
      </c>
      <c r="T27">
        <v>19418.752845924319</v>
      </c>
      <c r="U27">
        <v>380.1115732330075</v>
      </c>
      <c r="V27">
        <v>0.25340771548867169</v>
      </c>
      <c r="W27">
        <v>182.51</v>
      </c>
      <c r="X27">
        <v>1322.28</v>
      </c>
      <c r="Y27">
        <v>0.63</v>
      </c>
      <c r="Z27">
        <v>0.52093769658277289</v>
      </c>
      <c r="AA27">
        <v>0.18069795101815911</v>
      </c>
      <c r="AB27">
        <v>2.861389602489337</v>
      </c>
      <c r="AC27">
        <v>2.5</v>
      </c>
      <c r="AD27">
        <v>3.7225800236072022</v>
      </c>
      <c r="AE27">
        <v>9.987021934721497</v>
      </c>
      <c r="AF27">
        <v>0.32931203805275611</v>
      </c>
      <c r="AG27">
        <v>2.370235667945916</v>
      </c>
    </row>
    <row r="28" spans="1:33" x14ac:dyDescent="0.25">
      <c r="A28" t="s">
        <v>33</v>
      </c>
      <c r="B28" t="s">
        <v>34</v>
      </c>
      <c r="C28">
        <v>1.1100000000000001</v>
      </c>
      <c r="D28">
        <v>8.4699999999999998E-2</v>
      </c>
      <c r="E28">
        <v>0.27</v>
      </c>
      <c r="F28">
        <v>1250</v>
      </c>
      <c r="G28">
        <v>359.483644836682</v>
      </c>
      <c r="H28">
        <v>0.28758691586934559</v>
      </c>
      <c r="I28">
        <v>1.6E-2</v>
      </c>
      <c r="J28">
        <v>17.9741822418341</v>
      </c>
      <c r="K28">
        <v>30000</v>
      </c>
      <c r="L28">
        <v>188495.55921538759</v>
      </c>
      <c r="M28">
        <v>1426582.0366913129</v>
      </c>
      <c r="N28">
        <v>7.0097616139854855E-7</v>
      </c>
      <c r="O28">
        <f t="shared" si="2"/>
        <v>7.8069407798386816E-8</v>
      </c>
      <c r="P28">
        <v>9.8332010106266951E-2</v>
      </c>
      <c r="Q28">
        <v>0.1420800774603089</v>
      </c>
      <c r="R28">
        <v>37</v>
      </c>
      <c r="S28">
        <v>11248.321067388841</v>
      </c>
      <c r="T28">
        <v>19399.812640235381</v>
      </c>
      <c r="U28">
        <v>358.66955840848152</v>
      </c>
      <c r="V28">
        <v>0.28693564672678518</v>
      </c>
      <c r="W28">
        <v>182.51</v>
      </c>
      <c r="X28">
        <v>1322.28</v>
      </c>
      <c r="Y28">
        <v>0.63</v>
      </c>
      <c r="Z28">
        <v>0.52936757913625276</v>
      </c>
      <c r="AA28">
        <v>0.15058162584846591</v>
      </c>
      <c r="AB28">
        <v>2.7065815852720032</v>
      </c>
      <c r="AC28">
        <v>2.5</v>
      </c>
      <c r="AD28">
        <v>3.8440333860161422</v>
      </c>
      <c r="AE28">
        <v>10.496824813808701</v>
      </c>
      <c r="AF28">
        <v>0.35625236623196638</v>
      </c>
      <c r="AG28">
        <v>2.65643598077301</v>
      </c>
    </row>
    <row r="29" spans="1:33" x14ac:dyDescent="0.25">
      <c r="A29" t="s">
        <v>33</v>
      </c>
      <c r="B29" t="s">
        <v>34</v>
      </c>
      <c r="C29">
        <v>1.1100000000000001</v>
      </c>
      <c r="D29">
        <v>8.4699999999999998E-2</v>
      </c>
      <c r="E29">
        <v>0.27</v>
      </c>
      <c r="F29">
        <v>1000</v>
      </c>
      <c r="G29">
        <v>336.73768204834198</v>
      </c>
      <c r="H29">
        <v>0.33673768204834198</v>
      </c>
      <c r="I29">
        <v>1.6E-2</v>
      </c>
      <c r="J29">
        <v>21.04610512802137</v>
      </c>
      <c r="K29">
        <v>30000</v>
      </c>
      <c r="L29">
        <v>188495.55921538759</v>
      </c>
      <c r="M29">
        <v>1429744.1395285809</v>
      </c>
      <c r="N29">
        <v>6.9942584295517551E-7</v>
      </c>
      <c r="O29">
        <f t="shared" si="2"/>
        <v>7.6519089355013773E-8</v>
      </c>
      <c r="P29">
        <v>9.6683439755279765E-2</v>
      </c>
      <c r="Q29">
        <v>0.13905759031429429</v>
      </c>
      <c r="R29">
        <v>37</v>
      </c>
      <c r="S29">
        <v>10984.68593407142</v>
      </c>
      <c r="T29">
        <v>19351.313402957468</v>
      </c>
      <c r="U29">
        <v>335.56689712224318</v>
      </c>
      <c r="V29">
        <v>0.33556689712224319</v>
      </c>
      <c r="W29">
        <v>182.51</v>
      </c>
      <c r="X29">
        <v>1322.28</v>
      </c>
      <c r="Y29">
        <v>0.63</v>
      </c>
      <c r="Z29">
        <v>0.53896015469698633</v>
      </c>
      <c r="AA29">
        <v>0.1204653006787727</v>
      </c>
      <c r="AB29">
        <v>2.5353253823641548</v>
      </c>
      <c r="AC29">
        <v>2.5</v>
      </c>
      <c r="AD29">
        <v>3.9846097167489609</v>
      </c>
      <c r="AE29">
        <v>11.13301640339404</v>
      </c>
      <c r="AF29">
        <v>0.38363357510295659</v>
      </c>
      <c r="AG29">
        <v>2.9948200194834822</v>
      </c>
    </row>
    <row r="30" spans="1:33" x14ac:dyDescent="0.25">
      <c r="A30" t="s">
        <v>33</v>
      </c>
      <c r="B30" t="s">
        <v>34</v>
      </c>
      <c r="C30">
        <v>1.1100000000000001</v>
      </c>
      <c r="D30">
        <v>8.4699999999999998E-2</v>
      </c>
      <c r="E30">
        <v>0.27</v>
      </c>
      <c r="F30">
        <v>750</v>
      </c>
      <c r="G30">
        <v>310.985243000872</v>
      </c>
      <c r="H30">
        <v>0.41464699066782928</v>
      </c>
      <c r="I30">
        <v>1.6E-2</v>
      </c>
      <c r="J30">
        <v>25.915436916739331</v>
      </c>
      <c r="K30">
        <v>30000</v>
      </c>
      <c r="L30">
        <v>188495.55921538759</v>
      </c>
      <c r="M30">
        <v>1445683.1689001541</v>
      </c>
      <c r="N30">
        <v>6.9171449285169389E-7</v>
      </c>
      <c r="O30">
        <f t="shared" si="2"/>
        <v>6.8807739251532147E-8</v>
      </c>
      <c r="P30">
        <v>9.4976642463127786E-2</v>
      </c>
      <c r="Q30">
        <v>0.13597714483573689</v>
      </c>
      <c r="R30">
        <v>37</v>
      </c>
      <c r="S30">
        <v>10622.923724692129</v>
      </c>
      <c r="T30">
        <v>19286.942970317861</v>
      </c>
      <c r="U30">
        <v>310.19547625304949</v>
      </c>
      <c r="V30">
        <v>0.41359396833739931</v>
      </c>
      <c r="W30">
        <v>182.51</v>
      </c>
      <c r="X30">
        <v>1322.28</v>
      </c>
      <c r="Y30">
        <v>0.63</v>
      </c>
      <c r="Z30">
        <v>0.55022936176167647</v>
      </c>
      <c r="AA30">
        <v>9.0348975509079554E-2</v>
      </c>
      <c r="AB30">
        <v>2.3414331752975781</v>
      </c>
      <c r="AC30">
        <v>2.5</v>
      </c>
      <c r="AD30">
        <v>4.1529814889528351</v>
      </c>
      <c r="AE30">
        <v>11.965142173229729</v>
      </c>
      <c r="AF30">
        <v>0.42138572589757639</v>
      </c>
      <c r="AG30">
        <v>3.4978046941563741</v>
      </c>
    </row>
    <row r="31" spans="1:33" x14ac:dyDescent="0.25">
      <c r="A31" t="s">
        <v>33</v>
      </c>
      <c r="B31" t="s">
        <v>34</v>
      </c>
      <c r="C31">
        <v>1.1100000000000001</v>
      </c>
      <c r="D31">
        <v>8.4699999999999998E-2</v>
      </c>
      <c r="E31">
        <v>0.27</v>
      </c>
      <c r="F31">
        <v>500</v>
      </c>
      <c r="G31">
        <v>282.32499511998901</v>
      </c>
      <c r="H31">
        <v>0.56464999023997797</v>
      </c>
      <c r="I31">
        <v>1.6E-2</v>
      </c>
      <c r="J31">
        <v>35.290624389998619</v>
      </c>
      <c r="K31">
        <v>30000</v>
      </c>
      <c r="L31">
        <v>188495.55921538759</v>
      </c>
      <c r="M31">
        <v>1460491.5124595379</v>
      </c>
      <c r="N31">
        <v>6.8470100063502029E-7</v>
      </c>
      <c r="O31">
        <f t="shared" si="2"/>
        <v>6.1794247034858556E-8</v>
      </c>
      <c r="P31">
        <v>9.3303746614333591E-2</v>
      </c>
      <c r="Q31">
        <v>0.13307126114171219</v>
      </c>
      <c r="R31">
        <v>37</v>
      </c>
      <c r="S31">
        <v>10290.5006744691</v>
      </c>
      <c r="T31">
        <v>19157.133565247968</v>
      </c>
      <c r="U31">
        <v>281.41175712226118</v>
      </c>
      <c r="V31">
        <v>0.56282351424452248</v>
      </c>
      <c r="W31">
        <v>182.51</v>
      </c>
      <c r="X31">
        <v>1322.28</v>
      </c>
      <c r="Y31">
        <v>0.63</v>
      </c>
      <c r="Z31">
        <v>0.5644308283456354</v>
      </c>
      <c r="AA31">
        <v>6.0232650339386358E-2</v>
      </c>
      <c r="AB31">
        <v>2.1256478391414069</v>
      </c>
      <c r="AC31">
        <v>2.5</v>
      </c>
      <c r="AD31">
        <v>4.3701256513983537</v>
      </c>
      <c r="AE31">
        <v>13.06893074956937</v>
      </c>
      <c r="AF31">
        <v>0.47138264648792622</v>
      </c>
      <c r="AG31">
        <v>4.2156627026379976</v>
      </c>
    </row>
    <row r="32" spans="1:33" x14ac:dyDescent="0.25">
      <c r="A32" t="s">
        <v>33</v>
      </c>
      <c r="B32" t="s">
        <v>34</v>
      </c>
      <c r="C32">
        <v>1.1100000000000001</v>
      </c>
      <c r="D32">
        <v>8.4699999999999998E-2</v>
      </c>
      <c r="E32">
        <v>0.27</v>
      </c>
      <c r="F32">
        <v>250</v>
      </c>
      <c r="G32">
        <v>243.639090769153</v>
      </c>
      <c r="H32">
        <v>0.97455636307661198</v>
      </c>
      <c r="I32">
        <v>1.6E-2</v>
      </c>
      <c r="J32">
        <v>60.90977269228825</v>
      </c>
      <c r="K32">
        <v>30000</v>
      </c>
      <c r="L32">
        <v>188495.55921538759</v>
      </c>
      <c r="M32">
        <v>1586060.771077615</v>
      </c>
      <c r="N32">
        <v>6.3049286523906096E-7</v>
      </c>
      <c r="O32">
        <f t="shared" si="2"/>
        <v>7.5861116388992222E-9</v>
      </c>
      <c r="P32">
        <v>9.1826930837863474E-2</v>
      </c>
      <c r="Q32">
        <v>0.13324162202405529</v>
      </c>
      <c r="R32">
        <v>37</v>
      </c>
      <c r="S32">
        <v>9487.9274999792869</v>
      </c>
      <c r="T32">
        <v>19571.374706026319</v>
      </c>
      <c r="U32">
        <v>246.41798288598801</v>
      </c>
      <c r="V32">
        <v>0.98567193154395216</v>
      </c>
      <c r="W32">
        <v>182.51</v>
      </c>
      <c r="X32">
        <v>1322.28</v>
      </c>
      <c r="Y32">
        <v>0.63</v>
      </c>
      <c r="Z32">
        <v>0.5836333243134324</v>
      </c>
      <c r="AA32">
        <v>3.0116325169693179E-2</v>
      </c>
      <c r="AB32">
        <v>1.8343785204130509</v>
      </c>
      <c r="AC32">
        <v>2.5</v>
      </c>
      <c r="AD32">
        <v>4.6725357647345422</v>
      </c>
      <c r="AE32">
        <v>14.968801169420111</v>
      </c>
      <c r="AF32">
        <v>0.58521007822844251</v>
      </c>
      <c r="AG32">
        <v>6.0059341692360189</v>
      </c>
    </row>
    <row r="33" spans="1:33" x14ac:dyDescent="0.25">
      <c r="A33" t="s">
        <v>33</v>
      </c>
      <c r="B33" t="s">
        <v>34</v>
      </c>
      <c r="C33">
        <v>1.1100000000000001</v>
      </c>
      <c r="D33">
        <v>8.4699999999999998E-2</v>
      </c>
      <c r="E33">
        <v>0.27</v>
      </c>
      <c r="F33">
        <v>0</v>
      </c>
      <c r="I33">
        <v>1.6E-2</v>
      </c>
      <c r="K33">
        <v>30000</v>
      </c>
      <c r="L33">
        <v>188495.55921538759</v>
      </c>
      <c r="M33">
        <v>1605376.7184580739</v>
      </c>
      <c r="N33">
        <v>6.2290675360016174E-7</v>
      </c>
      <c r="O33">
        <f t="shared" si="2"/>
        <v>0</v>
      </c>
      <c r="P33">
        <v>0.1047392269439209</v>
      </c>
      <c r="Q33">
        <v>0.15154965779471741</v>
      </c>
      <c r="R33">
        <v>37</v>
      </c>
      <c r="S33">
        <v>10661.769022976019</v>
      </c>
      <c r="T33">
        <v>22521.872791544061</v>
      </c>
      <c r="U33">
        <v>182.51</v>
      </c>
      <c r="W33">
        <v>182.51</v>
      </c>
      <c r="X33">
        <v>1322.28</v>
      </c>
      <c r="Y33">
        <v>0.63</v>
      </c>
      <c r="AA33">
        <v>0</v>
      </c>
      <c r="AC33">
        <v>2.5</v>
      </c>
    </row>
    <row r="34" spans="1:33" x14ac:dyDescent="0.25">
      <c r="A34" t="s">
        <v>33</v>
      </c>
      <c r="B34" t="s">
        <v>35</v>
      </c>
      <c r="C34">
        <v>0.77</v>
      </c>
      <c r="D34">
        <v>5.4199999999999998E-2</v>
      </c>
      <c r="E34">
        <v>0.12</v>
      </c>
      <c r="F34">
        <v>2500</v>
      </c>
      <c r="G34">
        <v>37.581390467199597</v>
      </c>
      <c r="H34">
        <v>1.503255618687984E-2</v>
      </c>
      <c r="I34">
        <v>3.0300000000000001E-3</v>
      </c>
      <c r="J34">
        <v>4.96123966563691</v>
      </c>
      <c r="K34">
        <v>100</v>
      </c>
      <c r="L34">
        <v>628.31853071795865</v>
      </c>
      <c r="M34">
        <v>249762.65429585779</v>
      </c>
      <c r="N34">
        <v>4.003801140003278E-6</v>
      </c>
      <c r="O34">
        <f>N34-$N$43</f>
        <v>2.6449682036819573E-6</v>
      </c>
      <c r="P34">
        <v>6.4913928217976514E-5</v>
      </c>
      <c r="Q34">
        <v>7.4472384404958847E-5</v>
      </c>
      <c r="R34">
        <v>2.0499999999999998</v>
      </c>
      <c r="S34">
        <v>33.675885793645037</v>
      </c>
      <c r="T34">
        <v>329.69864047138981</v>
      </c>
      <c r="U34">
        <v>37.481126166570569</v>
      </c>
      <c r="V34">
        <v>1.499245046662823E-2</v>
      </c>
      <c r="W34">
        <v>8.75</v>
      </c>
      <c r="X34">
        <v>344.64</v>
      </c>
      <c r="Y34">
        <v>0.6</v>
      </c>
      <c r="Z34">
        <v>0.40212537162227552</v>
      </c>
      <c r="AA34">
        <v>0.23498394970530831</v>
      </c>
      <c r="AB34">
        <v>1.165811692066004</v>
      </c>
      <c r="AC34">
        <v>2.5</v>
      </c>
      <c r="AD34">
        <v>11.22950100710786</v>
      </c>
      <c r="AE34">
        <v>22.9000346052722</v>
      </c>
      <c r="AF34">
        <v>0.53227384052301108</v>
      </c>
      <c r="AG34">
        <v>2.2135354567549199</v>
      </c>
    </row>
    <row r="35" spans="1:33" x14ac:dyDescent="0.25">
      <c r="A35" t="s">
        <v>33</v>
      </c>
      <c r="B35" t="s">
        <v>35</v>
      </c>
      <c r="C35">
        <v>0.77</v>
      </c>
      <c r="D35">
        <v>5.4199999999999998E-2</v>
      </c>
      <c r="E35">
        <v>0.12</v>
      </c>
      <c r="F35">
        <v>2250</v>
      </c>
      <c r="G35">
        <v>35.907641971091202</v>
      </c>
      <c r="H35">
        <v>1.5958951987151641E-2</v>
      </c>
      <c r="I35">
        <v>3.0300000000000001E-3</v>
      </c>
      <c r="J35">
        <v>5.2669808538454266</v>
      </c>
      <c r="K35">
        <v>100</v>
      </c>
      <c r="L35">
        <v>628.31853071795865</v>
      </c>
      <c r="M35">
        <v>270840.47193578898</v>
      </c>
      <c r="N35">
        <v>3.6922103733340141E-6</v>
      </c>
      <c r="O35">
        <f t="shared" ref="O35:O43" si="3">N35-$N$43</f>
        <v>2.3333774370126934E-6</v>
      </c>
      <c r="P35">
        <v>7.6677663656313604E-5</v>
      </c>
      <c r="Q35">
        <v>8.8758942458469224E-5</v>
      </c>
      <c r="R35">
        <v>2.0499999999999998</v>
      </c>
      <c r="S35">
        <v>37.012619903720058</v>
      </c>
      <c r="T35">
        <v>337.689955431329</v>
      </c>
      <c r="U35">
        <v>35.721068679269862</v>
      </c>
      <c r="V35">
        <v>1.5876030524119941E-2</v>
      </c>
      <c r="W35">
        <v>8.75</v>
      </c>
      <c r="X35">
        <v>344.64</v>
      </c>
      <c r="Y35">
        <v>0.6</v>
      </c>
      <c r="Z35">
        <v>0.41061541355479708</v>
      </c>
      <c r="AA35">
        <v>0.21148555473477751</v>
      </c>
      <c r="AB35">
        <v>1.1138903676529519</v>
      </c>
      <c r="AC35">
        <v>2.5</v>
      </c>
      <c r="AD35">
        <v>11.708681795053961</v>
      </c>
      <c r="AE35">
        <v>23.912499664599579</v>
      </c>
      <c r="AF35">
        <v>0.62750367455178035</v>
      </c>
      <c r="AG35">
        <v>2.617280204110926</v>
      </c>
    </row>
    <row r="36" spans="1:33" x14ac:dyDescent="0.25">
      <c r="A36" t="s">
        <v>33</v>
      </c>
      <c r="B36" t="s">
        <v>35</v>
      </c>
      <c r="C36">
        <v>0.77</v>
      </c>
      <c r="D36">
        <v>5.4199999999999998E-2</v>
      </c>
      <c r="E36">
        <v>0.12</v>
      </c>
      <c r="F36">
        <v>2000</v>
      </c>
      <c r="G36">
        <v>34.122883664309697</v>
      </c>
      <c r="H36">
        <v>1.7061441832154849E-2</v>
      </c>
      <c r="I36">
        <v>3.0300000000000001E-3</v>
      </c>
      <c r="J36">
        <v>5.6308388884999498</v>
      </c>
      <c r="K36">
        <v>100</v>
      </c>
      <c r="L36">
        <v>628.31853071795865</v>
      </c>
      <c r="M36">
        <v>283894.98581674002</v>
      </c>
      <c r="N36">
        <v>3.522429243063562E-6</v>
      </c>
      <c r="O36">
        <f t="shared" si="3"/>
        <v>2.1635963067422413E-6</v>
      </c>
      <c r="P36">
        <v>8.8826528625697706E-5</v>
      </c>
      <c r="Q36">
        <v>9.8878708210541262E-5</v>
      </c>
      <c r="R36">
        <v>2.0499999999999998</v>
      </c>
      <c r="S36">
        <v>39.336555840124802</v>
      </c>
      <c r="T36">
        <v>345.14494888410292</v>
      </c>
      <c r="U36">
        <v>33.88081895376606</v>
      </c>
      <c r="V36">
        <v>1.694040947688303E-2</v>
      </c>
      <c r="W36">
        <v>8.75</v>
      </c>
      <c r="X36">
        <v>344.64</v>
      </c>
      <c r="Y36">
        <v>0.6</v>
      </c>
      <c r="Z36">
        <v>0.41972569830099121</v>
      </c>
      <c r="AA36">
        <v>0.18798715976424671</v>
      </c>
      <c r="AB36">
        <v>1.058525409739173</v>
      </c>
      <c r="AC36">
        <v>2.5</v>
      </c>
      <c r="AD36">
        <v>12.23400429265657</v>
      </c>
      <c r="AE36">
        <v>25.101079932541481</v>
      </c>
      <c r="AF36">
        <v>0.71809463779416316</v>
      </c>
      <c r="AG36">
        <v>3.02293800048579</v>
      </c>
    </row>
    <row r="37" spans="1:33" x14ac:dyDescent="0.25">
      <c r="A37" t="s">
        <v>33</v>
      </c>
      <c r="B37" t="s">
        <v>35</v>
      </c>
      <c r="C37">
        <v>0.77</v>
      </c>
      <c r="D37">
        <v>5.4199999999999998E-2</v>
      </c>
      <c r="E37">
        <v>0.12</v>
      </c>
      <c r="F37">
        <v>1750</v>
      </c>
      <c r="G37">
        <v>32.190050140150198</v>
      </c>
      <c r="H37">
        <v>1.8394314365800111E-2</v>
      </c>
      <c r="I37">
        <v>3.0300000000000001E-3</v>
      </c>
      <c r="J37">
        <v>6.070730813795417</v>
      </c>
      <c r="K37">
        <v>100</v>
      </c>
      <c r="L37">
        <v>628.31853071795865</v>
      </c>
      <c r="M37">
        <v>302041.11804403248</v>
      </c>
      <c r="N37">
        <v>3.3108075035473052E-6</v>
      </c>
      <c r="O37">
        <f t="shared" si="3"/>
        <v>1.951974567225984E-6</v>
      </c>
      <c r="P37">
        <v>1.0006054184224271E-4</v>
      </c>
      <c r="Q37">
        <v>1.108474621545436E-4</v>
      </c>
      <c r="R37">
        <v>2.0499999999999998</v>
      </c>
      <c r="S37">
        <v>41.44870395903456</v>
      </c>
      <c r="T37">
        <v>350.25382496383349</v>
      </c>
      <c r="U37">
        <v>31.94591311084741</v>
      </c>
      <c r="V37">
        <v>1.825480749191281E-2</v>
      </c>
      <c r="W37">
        <v>8.75</v>
      </c>
      <c r="X37">
        <v>344.64</v>
      </c>
      <c r="Y37">
        <v>0.6</v>
      </c>
      <c r="Z37">
        <v>0.42953216889516382</v>
      </c>
      <c r="AA37">
        <v>0.1644887647937158</v>
      </c>
      <c r="AB37">
        <v>0.99856701295635752</v>
      </c>
      <c r="AC37">
        <v>2.5</v>
      </c>
      <c r="AD37">
        <v>12.812353063596079</v>
      </c>
      <c r="AE37">
        <v>26.536300650643639</v>
      </c>
      <c r="AF37">
        <v>0.83793545996589669</v>
      </c>
      <c r="AG37">
        <v>3.5944589801098901</v>
      </c>
    </row>
    <row r="38" spans="1:33" x14ac:dyDescent="0.25">
      <c r="A38" t="s">
        <v>33</v>
      </c>
      <c r="B38" t="s">
        <v>35</v>
      </c>
      <c r="C38">
        <v>0.77</v>
      </c>
      <c r="D38">
        <v>5.4199999999999998E-2</v>
      </c>
      <c r="E38">
        <v>0.12</v>
      </c>
      <c r="F38">
        <v>1500</v>
      </c>
      <c r="G38">
        <v>30.11076497526</v>
      </c>
      <c r="H38">
        <v>2.007384331684E-2</v>
      </c>
      <c r="I38">
        <v>3.0300000000000001E-3</v>
      </c>
      <c r="J38">
        <v>6.6250307976369633</v>
      </c>
      <c r="K38">
        <v>100</v>
      </c>
      <c r="L38">
        <v>628.31853071795865</v>
      </c>
      <c r="M38">
        <v>317269.16660449823</v>
      </c>
      <c r="N38">
        <v>3.1518978371024041E-6</v>
      </c>
      <c r="O38">
        <f t="shared" si="3"/>
        <v>1.7930649007810832E-6</v>
      </c>
      <c r="P38">
        <v>1.112155232349395E-4</v>
      </c>
      <c r="Q38">
        <v>1.200857507007329E-4</v>
      </c>
      <c r="R38">
        <v>2.0499999999999998</v>
      </c>
      <c r="S38">
        <v>42.747909339949302</v>
      </c>
      <c r="T38">
        <v>354.3084889131087</v>
      </c>
      <c r="U38">
        <v>29.896738725841029</v>
      </c>
      <c r="V38">
        <v>1.9931159150560689E-2</v>
      </c>
      <c r="W38">
        <v>8.75</v>
      </c>
      <c r="X38">
        <v>344.64</v>
      </c>
      <c r="Y38">
        <v>0.6</v>
      </c>
      <c r="Z38">
        <v>0.44035062943726228</v>
      </c>
      <c r="AA38">
        <v>0.140990369823185</v>
      </c>
      <c r="AB38">
        <v>0.93406554224882576</v>
      </c>
      <c r="AC38">
        <v>2.5</v>
      </c>
      <c r="AD38">
        <v>13.465880336513409</v>
      </c>
      <c r="AE38">
        <v>28.28511873561747</v>
      </c>
      <c r="AF38">
        <v>0.97226370589713462</v>
      </c>
      <c r="AG38">
        <v>4.2897361896528832</v>
      </c>
    </row>
    <row r="39" spans="1:33" x14ac:dyDescent="0.25">
      <c r="A39" t="s">
        <v>33</v>
      </c>
      <c r="B39" t="s">
        <v>35</v>
      </c>
      <c r="C39">
        <v>0.77</v>
      </c>
      <c r="D39">
        <v>5.4199999999999998E-2</v>
      </c>
      <c r="E39">
        <v>0.12</v>
      </c>
      <c r="F39">
        <v>1250</v>
      </c>
      <c r="G39">
        <v>27.863372756131199</v>
      </c>
      <c r="H39">
        <v>2.2290698204904959E-2</v>
      </c>
      <c r="I39">
        <v>3.0300000000000001E-3</v>
      </c>
      <c r="J39">
        <v>7.3566660742260588</v>
      </c>
      <c r="K39">
        <v>100</v>
      </c>
      <c r="L39">
        <v>628.31853071795865</v>
      </c>
      <c r="M39">
        <v>344435.19741033058</v>
      </c>
      <c r="N39">
        <v>2.9033037492062281E-6</v>
      </c>
      <c r="O39">
        <f t="shared" si="3"/>
        <v>1.5444708128849072E-6</v>
      </c>
      <c r="P39">
        <v>1.231486974927934E-4</v>
      </c>
      <c r="Q39">
        <v>1.360708206617967E-4</v>
      </c>
      <c r="R39">
        <v>2.0499999999999998</v>
      </c>
      <c r="S39">
        <v>44.617861303309382</v>
      </c>
      <c r="T39">
        <v>356.81827800488458</v>
      </c>
      <c r="U39">
        <v>27.70547413110198</v>
      </c>
      <c r="V39">
        <v>2.216437930488158E-2</v>
      </c>
      <c r="W39">
        <v>8.75</v>
      </c>
      <c r="X39">
        <v>344.64</v>
      </c>
      <c r="Y39">
        <v>0.6</v>
      </c>
      <c r="Z39">
        <v>0.45255373149291372</v>
      </c>
      <c r="AA39">
        <v>0.1174919748526542</v>
      </c>
      <c r="AB39">
        <v>0.86434922539234216</v>
      </c>
      <c r="AC39">
        <v>2.5</v>
      </c>
      <c r="AD39">
        <v>14.222561103344461</v>
      </c>
      <c r="AE39">
        <v>30.467578373836972</v>
      </c>
      <c r="AF39">
        <v>1.1774699875109671</v>
      </c>
      <c r="AG39">
        <v>5.4034371410544901</v>
      </c>
    </row>
    <row r="40" spans="1:33" x14ac:dyDescent="0.25">
      <c r="A40" t="s">
        <v>33</v>
      </c>
      <c r="B40" t="s">
        <v>35</v>
      </c>
      <c r="C40">
        <v>0.77</v>
      </c>
      <c r="D40">
        <v>5.4199999999999998E-2</v>
      </c>
      <c r="E40">
        <v>0.12</v>
      </c>
      <c r="F40">
        <v>1000</v>
      </c>
      <c r="G40">
        <v>25.382477334051998</v>
      </c>
      <c r="H40">
        <v>2.5382477334051998E-2</v>
      </c>
      <c r="I40">
        <v>3.0300000000000001E-3</v>
      </c>
      <c r="J40">
        <v>8.3770552257597348</v>
      </c>
      <c r="K40">
        <v>100</v>
      </c>
      <c r="L40">
        <v>628.31853071795865</v>
      </c>
      <c r="M40">
        <v>382620.32724770601</v>
      </c>
      <c r="N40">
        <v>2.6135569095172671E-6</v>
      </c>
      <c r="O40">
        <f t="shared" si="3"/>
        <v>1.2547239731959461E-6</v>
      </c>
      <c r="P40">
        <v>1.3634700195022881E-4</v>
      </c>
      <c r="Q40">
        <v>1.583461452920654E-4</v>
      </c>
      <c r="R40">
        <v>2.0499999999999998</v>
      </c>
      <c r="S40">
        <v>46.740217270434201</v>
      </c>
      <c r="T40">
        <v>355.63058967949792</v>
      </c>
      <c r="U40">
        <v>25.330157206847851</v>
      </c>
      <c r="V40">
        <v>2.533015720684785E-2</v>
      </c>
      <c r="W40">
        <v>8.75</v>
      </c>
      <c r="X40">
        <v>344.64</v>
      </c>
      <c r="Y40">
        <v>0.6</v>
      </c>
      <c r="Z40">
        <v>0.46660047665885801</v>
      </c>
      <c r="AA40">
        <v>9.399357988212334E-2</v>
      </c>
      <c r="AB40">
        <v>0.78738940953940639</v>
      </c>
      <c r="AC40">
        <v>2.5</v>
      </c>
      <c r="AD40">
        <v>15.119167001268989</v>
      </c>
      <c r="AE40">
        <v>33.323630068941171</v>
      </c>
      <c r="AF40">
        <v>1.47812264912217</v>
      </c>
      <c r="AG40">
        <v>7.1805771498914917</v>
      </c>
    </row>
    <row r="41" spans="1:33" x14ac:dyDescent="0.25">
      <c r="A41" t="s">
        <v>33</v>
      </c>
      <c r="B41" t="s">
        <v>35</v>
      </c>
      <c r="C41">
        <v>0.77</v>
      </c>
      <c r="D41">
        <v>5.4199999999999998E-2</v>
      </c>
      <c r="E41">
        <v>0.12</v>
      </c>
      <c r="F41">
        <v>750</v>
      </c>
      <c r="G41">
        <v>22.4742624841968</v>
      </c>
      <c r="H41">
        <v>2.99656833122624E-2</v>
      </c>
      <c r="I41">
        <v>3.0300000000000001E-3</v>
      </c>
      <c r="J41">
        <v>9.8896644594925416</v>
      </c>
      <c r="K41">
        <v>100</v>
      </c>
      <c r="L41">
        <v>628.31853071795865</v>
      </c>
      <c r="M41">
        <v>423266.33832147729</v>
      </c>
      <c r="N41">
        <v>2.3625786164939121E-6</v>
      </c>
      <c r="O41">
        <f t="shared" si="3"/>
        <v>1.0037456801725911E-6</v>
      </c>
      <c r="P41">
        <v>1.537930212018065E-4</v>
      </c>
      <c r="Q41">
        <v>1.727817217406276E-4</v>
      </c>
      <c r="R41">
        <v>2.0499999999999998</v>
      </c>
      <c r="S41">
        <v>46.103652840442493</v>
      </c>
      <c r="T41">
        <v>354.04639050060922</v>
      </c>
      <c r="U41">
        <v>22.701644517897378</v>
      </c>
      <c r="V41">
        <v>3.02688593571965E-2</v>
      </c>
      <c r="W41">
        <v>8.75</v>
      </c>
      <c r="X41">
        <v>344.64</v>
      </c>
      <c r="Y41">
        <v>0.6</v>
      </c>
      <c r="Z41">
        <v>0.48294518691883548</v>
      </c>
      <c r="AA41">
        <v>7.0495184911592512E-2</v>
      </c>
      <c r="AB41">
        <v>0.69717372478553119</v>
      </c>
      <c r="AC41">
        <v>2.5</v>
      </c>
      <c r="AD41">
        <v>16.196948164449239</v>
      </c>
      <c r="AE41">
        <v>37.470851035025397</v>
      </c>
      <c r="AF41">
        <v>1.876578863185856</v>
      </c>
      <c r="AG41">
        <v>10.0435570188131</v>
      </c>
    </row>
    <row r="42" spans="1:33" x14ac:dyDescent="0.25">
      <c r="A42" t="s">
        <v>33</v>
      </c>
      <c r="B42" t="s">
        <v>35</v>
      </c>
      <c r="C42">
        <v>0.77</v>
      </c>
      <c r="D42">
        <v>5.4199999999999998E-2</v>
      </c>
      <c r="E42">
        <v>0.12</v>
      </c>
      <c r="F42">
        <v>500</v>
      </c>
      <c r="G42">
        <v>18.7932893976804</v>
      </c>
      <c r="H42">
        <v>3.75865787953608E-2</v>
      </c>
      <c r="I42">
        <v>3.0300000000000001E-3</v>
      </c>
      <c r="J42">
        <v>12.404811483617429</v>
      </c>
      <c r="K42">
        <v>100</v>
      </c>
      <c r="L42">
        <v>628.31853071795865</v>
      </c>
      <c r="M42">
        <v>449714.65843111469</v>
      </c>
      <c r="N42">
        <v>2.2236322104523431E-6</v>
      </c>
      <c r="O42">
        <f t="shared" si="3"/>
        <v>8.647992741310221E-7</v>
      </c>
      <c r="P42">
        <v>1.6749503207642789E-4</v>
      </c>
      <c r="Q42">
        <v>1.74080669934497E-4</v>
      </c>
      <c r="R42">
        <v>2.0499999999999998</v>
      </c>
      <c r="S42">
        <v>43.718451998937063</v>
      </c>
      <c r="T42">
        <v>345.57699061759598</v>
      </c>
      <c r="U42">
        <v>19.688824298146979</v>
      </c>
      <c r="V42">
        <v>3.937764859629396E-2</v>
      </c>
      <c r="W42">
        <v>8.75</v>
      </c>
      <c r="X42">
        <v>344.64</v>
      </c>
      <c r="Y42">
        <v>0.6</v>
      </c>
      <c r="Z42">
        <v>0.5026503999943841</v>
      </c>
      <c r="AA42">
        <v>4.699678994106167E-2</v>
      </c>
      <c r="AB42">
        <v>0.58298631955403779</v>
      </c>
      <c r="AC42">
        <v>2.5</v>
      </c>
      <c r="AD42">
        <v>17.545654487119052</v>
      </c>
      <c r="AE42">
        <v>44.551897728535629</v>
      </c>
      <c r="AF42">
        <v>2.339714647903326</v>
      </c>
      <c r="AG42">
        <v>15.08537685946324</v>
      </c>
    </row>
    <row r="43" spans="1:33" x14ac:dyDescent="0.25">
      <c r="A43" t="s">
        <v>33</v>
      </c>
      <c r="B43" t="s">
        <v>35</v>
      </c>
      <c r="C43">
        <v>0.77</v>
      </c>
      <c r="D43">
        <v>5.4199999999999998E-2</v>
      </c>
      <c r="E43">
        <v>0.12</v>
      </c>
      <c r="F43">
        <v>0</v>
      </c>
      <c r="I43">
        <v>3.0300000000000001E-3</v>
      </c>
      <c r="K43">
        <v>100</v>
      </c>
      <c r="L43">
        <v>628.31853071795865</v>
      </c>
      <c r="M43">
        <v>735925.64123977907</v>
      </c>
      <c r="N43">
        <v>1.358832936321321E-6</v>
      </c>
      <c r="O43">
        <f t="shared" si="3"/>
        <v>0</v>
      </c>
      <c r="P43">
        <v>1.8471615547281531E-4</v>
      </c>
      <c r="Q43">
        <v>2.0594305370792549E-4</v>
      </c>
      <c r="R43">
        <v>2.0499999999999998</v>
      </c>
      <c r="S43">
        <v>31.605632306598221</v>
      </c>
      <c r="T43">
        <v>368.96856217866917</v>
      </c>
      <c r="U43">
        <v>8.75</v>
      </c>
      <c r="W43">
        <v>8.75</v>
      </c>
      <c r="X43">
        <v>344.64</v>
      </c>
      <c r="Y43">
        <v>0.6</v>
      </c>
      <c r="AA43">
        <v>0</v>
      </c>
      <c r="AC43">
        <v>2.5</v>
      </c>
    </row>
    <row r="44" spans="1:33" x14ac:dyDescent="0.25">
      <c r="A44" t="s">
        <v>33</v>
      </c>
      <c r="B44" t="s">
        <v>35</v>
      </c>
      <c r="C44">
        <v>0.77</v>
      </c>
      <c r="D44">
        <v>8.8400000000000006E-2</v>
      </c>
      <c r="E44">
        <v>0.2</v>
      </c>
      <c r="F44">
        <v>2500</v>
      </c>
      <c r="G44">
        <v>110.376921259868</v>
      </c>
      <c r="H44">
        <v>4.4150768503947203E-2</v>
      </c>
      <c r="I44">
        <v>3.0300000000000001E-3</v>
      </c>
      <c r="J44">
        <v>14.571210727375311</v>
      </c>
      <c r="K44">
        <v>100</v>
      </c>
      <c r="L44">
        <v>628.31853071795865</v>
      </c>
      <c r="M44">
        <v>1245572.000422505</v>
      </c>
      <c r="N44">
        <v>8.0284399429402249E-7</v>
      </c>
      <c r="O44">
        <f>N44-$N$53</f>
        <v>4.806122216806063E-7</v>
      </c>
      <c r="P44">
        <v>1.072682249869005E-3</v>
      </c>
      <c r="Q44">
        <v>1.24864185903638E-3</v>
      </c>
      <c r="R44">
        <v>2.0499999999999998</v>
      </c>
      <c r="S44">
        <v>113.2192628783268</v>
      </c>
      <c r="T44">
        <v>743.93006101437436</v>
      </c>
      <c r="U44">
        <v>110.3835875809126</v>
      </c>
      <c r="V44">
        <v>4.4153435032365039E-2</v>
      </c>
      <c r="W44">
        <v>32.1</v>
      </c>
      <c r="X44">
        <v>508.83</v>
      </c>
      <c r="Y44">
        <v>0.56000000000000005</v>
      </c>
      <c r="Z44">
        <v>0.51502242103793616</v>
      </c>
      <c r="AA44">
        <v>0.1779257147734033</v>
      </c>
      <c r="AB44">
        <v>2.592593083782134</v>
      </c>
      <c r="AC44">
        <v>2.5</v>
      </c>
      <c r="AD44">
        <v>6.6312023542944294</v>
      </c>
      <c r="AE44">
        <v>10.910959402248549</v>
      </c>
      <c r="AF44">
        <v>0.9256357151532506</v>
      </c>
      <c r="AG44">
        <v>2.5060020466108162</v>
      </c>
    </row>
    <row r="45" spans="1:33" x14ac:dyDescent="0.25">
      <c r="A45" t="s">
        <v>33</v>
      </c>
      <c r="B45" t="s">
        <v>35</v>
      </c>
      <c r="C45">
        <v>0.77</v>
      </c>
      <c r="D45">
        <v>8.8400000000000006E-2</v>
      </c>
      <c r="E45">
        <v>0.2</v>
      </c>
      <c r="F45">
        <v>2250</v>
      </c>
      <c r="G45">
        <v>105.91490028596</v>
      </c>
      <c r="H45">
        <v>4.707328901598222E-2</v>
      </c>
      <c r="I45">
        <v>3.0300000000000001E-3</v>
      </c>
      <c r="J45">
        <v>15.535738949169049</v>
      </c>
      <c r="K45">
        <v>100</v>
      </c>
      <c r="L45">
        <v>628.31853071795865</v>
      </c>
      <c r="M45">
        <v>1272722.519789635</v>
      </c>
      <c r="N45">
        <v>7.8571721993674395E-7</v>
      </c>
      <c r="O45">
        <f t="shared" ref="O45:O53" si="4">N45-$N$53</f>
        <v>4.6348544732332775E-7</v>
      </c>
      <c r="P45">
        <v>1.275955228549231E-3</v>
      </c>
      <c r="Q45">
        <v>1.4147383943584719E-3</v>
      </c>
      <c r="R45">
        <v>2.0499999999999998</v>
      </c>
      <c r="S45">
        <v>125.5433408071779</v>
      </c>
      <c r="T45">
        <v>758.53849407734333</v>
      </c>
      <c r="U45">
        <v>105.8983285383477</v>
      </c>
      <c r="V45">
        <v>4.7065923794821198E-2</v>
      </c>
      <c r="W45">
        <v>32.1</v>
      </c>
      <c r="X45">
        <v>508.83</v>
      </c>
      <c r="Y45">
        <v>0.56000000000000005</v>
      </c>
      <c r="Z45">
        <v>0.51960755977301432</v>
      </c>
      <c r="AA45">
        <v>0.1601331432960629</v>
      </c>
      <c r="AB45">
        <v>2.4877867113575141</v>
      </c>
      <c r="AC45">
        <v>2.5</v>
      </c>
      <c r="AD45">
        <v>6.7498004043316664</v>
      </c>
      <c r="AE45">
        <v>11.3250827718868</v>
      </c>
      <c r="AF45">
        <v>0.97994633868852565</v>
      </c>
      <c r="AG45">
        <v>2.75869192051942</v>
      </c>
    </row>
    <row r="46" spans="1:33" x14ac:dyDescent="0.25">
      <c r="A46" t="s">
        <v>33</v>
      </c>
      <c r="B46" t="s">
        <v>35</v>
      </c>
      <c r="C46">
        <v>0.77</v>
      </c>
      <c r="D46">
        <v>8.8400000000000006E-2</v>
      </c>
      <c r="E46">
        <v>0.2</v>
      </c>
      <c r="F46">
        <v>2000</v>
      </c>
      <c r="G46">
        <v>101.13567374673799</v>
      </c>
      <c r="H46">
        <v>5.0567836873368993E-2</v>
      </c>
      <c r="I46">
        <v>3.0300000000000001E-3</v>
      </c>
      <c r="J46">
        <v>16.689055073719139</v>
      </c>
      <c r="K46">
        <v>100</v>
      </c>
      <c r="L46">
        <v>628.31853071795865</v>
      </c>
      <c r="M46">
        <v>1328440.475565674</v>
      </c>
      <c r="N46">
        <v>7.5276236940475765E-7</v>
      </c>
      <c r="O46">
        <f t="shared" si="4"/>
        <v>4.3053059679134145E-7</v>
      </c>
      <c r="P46">
        <v>1.4367105464086431E-3</v>
      </c>
      <c r="Q46">
        <v>1.5827353397426349E-3</v>
      </c>
      <c r="R46">
        <v>2.0499999999999998</v>
      </c>
      <c r="S46">
        <v>134.56046219879551</v>
      </c>
      <c r="T46">
        <v>764.7078891994621</v>
      </c>
      <c r="U46">
        <v>101.18776016267481</v>
      </c>
      <c r="V46">
        <v>5.0593880081337382E-2</v>
      </c>
      <c r="W46">
        <v>32.1</v>
      </c>
      <c r="X46">
        <v>508.83</v>
      </c>
      <c r="Y46">
        <v>0.56000000000000005</v>
      </c>
      <c r="Z46">
        <v>0.52451434401503005</v>
      </c>
      <c r="AA46">
        <v>0.14234057181872259</v>
      </c>
      <c r="AB46">
        <v>2.375529642307336</v>
      </c>
      <c r="AC46">
        <v>2.5</v>
      </c>
      <c r="AD46">
        <v>6.8778824269379326</v>
      </c>
      <c r="AE46">
        <v>11.80900729800288</v>
      </c>
      <c r="AF46">
        <v>1.062033703283517</v>
      </c>
      <c r="AG46">
        <v>3.1308018807050728</v>
      </c>
    </row>
    <row r="47" spans="1:33" x14ac:dyDescent="0.25">
      <c r="A47" t="s">
        <v>33</v>
      </c>
      <c r="B47" t="s">
        <v>35</v>
      </c>
      <c r="C47">
        <v>0.77</v>
      </c>
      <c r="D47">
        <v>8.8400000000000006E-2</v>
      </c>
      <c r="E47">
        <v>0.2</v>
      </c>
      <c r="F47">
        <v>1750</v>
      </c>
      <c r="G47">
        <v>96.096018143236094</v>
      </c>
      <c r="H47">
        <v>5.4912010367563477E-2</v>
      </c>
      <c r="I47">
        <v>3.0300000000000001E-3</v>
      </c>
      <c r="J47">
        <v>18.122775698865841</v>
      </c>
      <c r="K47">
        <v>100</v>
      </c>
      <c r="L47">
        <v>628.31853071795865</v>
      </c>
      <c r="M47">
        <v>1394263.3098374931</v>
      </c>
      <c r="N47">
        <v>7.1722463966763476E-7</v>
      </c>
      <c r="O47">
        <f t="shared" si="4"/>
        <v>3.9499286705421857E-7</v>
      </c>
      <c r="P47">
        <v>1.5618732977997229E-3</v>
      </c>
      <c r="Q47">
        <v>1.7238827461181481E-3</v>
      </c>
      <c r="R47">
        <v>2.0499999999999998</v>
      </c>
      <c r="S47">
        <v>139.64139992901801</v>
      </c>
      <c r="T47">
        <v>765.78899614918339</v>
      </c>
      <c r="U47">
        <v>96.209977239774275</v>
      </c>
      <c r="V47">
        <v>5.4977129851299593E-2</v>
      </c>
      <c r="W47">
        <v>32.1</v>
      </c>
      <c r="X47">
        <v>508.83</v>
      </c>
      <c r="Y47">
        <v>0.56000000000000005</v>
      </c>
      <c r="Z47">
        <v>0.5298922467844891</v>
      </c>
      <c r="AA47">
        <v>0.1245480003413823</v>
      </c>
      <c r="AB47">
        <v>2.257155473929136</v>
      </c>
      <c r="AC47">
        <v>2.5</v>
      </c>
      <c r="AD47">
        <v>7.0196448300578451</v>
      </c>
      <c r="AE47">
        <v>12.37122355480431</v>
      </c>
      <c r="AF47">
        <v>1.1610790298762881</v>
      </c>
      <c r="AG47">
        <v>3.6062581621629248</v>
      </c>
    </row>
    <row r="48" spans="1:33" x14ac:dyDescent="0.25">
      <c r="A48" t="s">
        <v>33</v>
      </c>
      <c r="B48" t="s">
        <v>35</v>
      </c>
      <c r="C48">
        <v>0.77</v>
      </c>
      <c r="D48">
        <v>8.8400000000000006E-2</v>
      </c>
      <c r="E48">
        <v>0.2</v>
      </c>
      <c r="F48">
        <v>1500</v>
      </c>
      <c r="G48">
        <v>90.784413633168498</v>
      </c>
      <c r="H48">
        <v>6.0522942422112327E-2</v>
      </c>
      <c r="I48">
        <v>3.0300000000000001E-3</v>
      </c>
      <c r="J48">
        <v>19.974568456142681</v>
      </c>
      <c r="K48">
        <v>100</v>
      </c>
      <c r="L48">
        <v>628.31853071795865</v>
      </c>
      <c r="M48">
        <v>1344159.706237993</v>
      </c>
      <c r="N48">
        <v>7.4395921508373393E-7</v>
      </c>
      <c r="O48">
        <f t="shared" si="4"/>
        <v>4.2172744247031773E-7</v>
      </c>
      <c r="P48">
        <v>1.625954729863048E-3</v>
      </c>
      <c r="Q48">
        <v>1.729607392948004E-3</v>
      </c>
      <c r="R48">
        <v>2.0499999999999998</v>
      </c>
      <c r="S48">
        <v>145.32754281543791</v>
      </c>
      <c r="T48">
        <v>761.4247930870597</v>
      </c>
      <c r="U48">
        <v>90.907866047626101</v>
      </c>
      <c r="V48">
        <v>6.0605244031750737E-2</v>
      </c>
      <c r="W48">
        <v>32.1</v>
      </c>
      <c r="X48">
        <v>508.83</v>
      </c>
      <c r="Y48">
        <v>0.56000000000000005</v>
      </c>
      <c r="Z48">
        <v>0.53588895201567344</v>
      </c>
      <c r="AA48">
        <v>0.106755428864042</v>
      </c>
      <c r="AB48">
        <v>2.1323936219096771</v>
      </c>
      <c r="AC48">
        <v>2.5</v>
      </c>
      <c r="AD48">
        <v>7.1794242223114182</v>
      </c>
      <c r="AE48">
        <v>13.03105589746488</v>
      </c>
      <c r="AF48">
        <v>1.1708919197567409</v>
      </c>
      <c r="AG48">
        <v>3.8574187975415271</v>
      </c>
    </row>
    <row r="49" spans="1:33" x14ac:dyDescent="0.25">
      <c r="A49" t="s">
        <v>33</v>
      </c>
      <c r="B49" t="s">
        <v>35</v>
      </c>
      <c r="C49">
        <v>0.77</v>
      </c>
      <c r="D49">
        <v>8.8400000000000006E-2</v>
      </c>
      <c r="E49">
        <v>0.2</v>
      </c>
      <c r="F49">
        <v>1250</v>
      </c>
      <c r="G49">
        <v>85.077058366818704</v>
      </c>
      <c r="H49">
        <v>6.8061646693454964E-2</v>
      </c>
      <c r="I49">
        <v>3.0300000000000001E-3</v>
      </c>
      <c r="J49">
        <v>22.46258966780692</v>
      </c>
      <c r="K49">
        <v>100</v>
      </c>
      <c r="L49">
        <v>628.31853071795865</v>
      </c>
      <c r="M49">
        <v>1420416.9949984669</v>
      </c>
      <c r="N49">
        <v>7.0401861109883405E-7</v>
      </c>
      <c r="O49">
        <f t="shared" si="4"/>
        <v>3.8178683848541785E-7</v>
      </c>
      <c r="P49">
        <v>1.6436935450449999E-3</v>
      </c>
      <c r="Q49">
        <v>1.7152311628314239E-3</v>
      </c>
      <c r="R49">
        <v>2.0499999999999998</v>
      </c>
      <c r="S49">
        <v>136.38231834480899</v>
      </c>
      <c r="T49">
        <v>751.28730203045916</v>
      </c>
      <c r="U49">
        <v>85.199926840197435</v>
      </c>
      <c r="V49">
        <v>6.8159941472157953E-2</v>
      </c>
      <c r="W49">
        <v>32.1</v>
      </c>
      <c r="X49">
        <v>508.83</v>
      </c>
      <c r="Y49">
        <v>0.56000000000000005</v>
      </c>
      <c r="Z49">
        <v>0.54264840888845656</v>
      </c>
      <c r="AA49">
        <v>8.8962857386701649E-2</v>
      </c>
      <c r="AB49">
        <v>1.998336161153105</v>
      </c>
      <c r="AC49">
        <v>2.5</v>
      </c>
      <c r="AD49">
        <v>7.361682391729337</v>
      </c>
      <c r="AE49">
        <v>13.831486800324409</v>
      </c>
      <c r="AF49">
        <v>1.300938353931691</v>
      </c>
      <c r="AG49">
        <v>4.592406233510328</v>
      </c>
    </row>
    <row r="50" spans="1:33" x14ac:dyDescent="0.25">
      <c r="A50" t="s">
        <v>33</v>
      </c>
      <c r="B50" t="s">
        <v>35</v>
      </c>
      <c r="C50">
        <v>0.77</v>
      </c>
      <c r="D50">
        <v>8.8400000000000006E-2</v>
      </c>
      <c r="E50">
        <v>0.2</v>
      </c>
      <c r="F50">
        <v>1000</v>
      </c>
      <c r="G50">
        <v>78.879366997266104</v>
      </c>
      <c r="H50">
        <v>7.8879366997266109E-2</v>
      </c>
      <c r="I50">
        <v>3.0300000000000001E-3</v>
      </c>
      <c r="J50">
        <v>26.032794388536669</v>
      </c>
      <c r="K50">
        <v>100</v>
      </c>
      <c r="L50">
        <v>628.31853071795865</v>
      </c>
      <c r="M50">
        <v>1590788.915061465</v>
      </c>
      <c r="N50">
        <v>6.2861891388108039E-7</v>
      </c>
      <c r="O50">
        <f t="shared" si="4"/>
        <v>3.063871412676642E-7</v>
      </c>
      <c r="P50">
        <v>1.6616568646920791E-3</v>
      </c>
      <c r="Q50">
        <v>1.7444971874138761E-3</v>
      </c>
      <c r="R50">
        <v>2.0499999999999998</v>
      </c>
      <c r="S50">
        <v>123.85370069012799</v>
      </c>
      <c r="T50">
        <v>731.97157900048865</v>
      </c>
      <c r="U50">
        <v>78.962377205175727</v>
      </c>
      <c r="V50">
        <v>7.8962377205175724E-2</v>
      </c>
      <c r="W50">
        <v>32.1</v>
      </c>
      <c r="X50">
        <v>508.83</v>
      </c>
      <c r="Y50">
        <v>0.56000000000000005</v>
      </c>
      <c r="Z50">
        <v>0.55045787451022965</v>
      </c>
      <c r="AA50">
        <v>7.1170285909361308E-2</v>
      </c>
      <c r="AB50">
        <v>1.852761419651771</v>
      </c>
      <c r="AC50">
        <v>2.5</v>
      </c>
      <c r="AD50">
        <v>7.5750967902579944</v>
      </c>
      <c r="AE50">
        <v>14.83130752951447</v>
      </c>
      <c r="AF50">
        <v>1.5426792336946531</v>
      </c>
      <c r="AG50">
        <v>5.9136843661616307</v>
      </c>
    </row>
    <row r="51" spans="1:33" x14ac:dyDescent="0.25">
      <c r="A51" t="s">
        <v>33</v>
      </c>
      <c r="B51" t="s">
        <v>35</v>
      </c>
      <c r="C51">
        <v>0.77</v>
      </c>
      <c r="D51">
        <v>8.8400000000000006E-2</v>
      </c>
      <c r="E51">
        <v>0.2</v>
      </c>
      <c r="F51">
        <v>750</v>
      </c>
      <c r="G51">
        <v>71.812297131276907</v>
      </c>
      <c r="H51">
        <v>9.5749729508369213E-2</v>
      </c>
      <c r="I51">
        <v>3.0300000000000001E-3</v>
      </c>
      <c r="J51">
        <v>31.600570794841321</v>
      </c>
      <c r="K51">
        <v>100</v>
      </c>
      <c r="L51">
        <v>628.31853071795865</v>
      </c>
      <c r="M51">
        <v>1885066.0791480681</v>
      </c>
      <c r="N51">
        <v>5.3048538248162501E-7</v>
      </c>
      <c r="O51">
        <f t="shared" si="4"/>
        <v>2.0825360986820881E-7</v>
      </c>
      <c r="P51">
        <v>1.68786216952621E-3</v>
      </c>
      <c r="Q51">
        <v>1.9060585256241789E-3</v>
      </c>
      <c r="R51">
        <v>2.0499999999999998</v>
      </c>
      <c r="S51">
        <v>114.1986376815231</v>
      </c>
      <c r="T51">
        <v>708.0292540798406</v>
      </c>
      <c r="U51">
        <v>71.989502784086298</v>
      </c>
      <c r="V51">
        <v>9.5986003712115062E-2</v>
      </c>
      <c r="W51">
        <v>32.1</v>
      </c>
      <c r="X51">
        <v>508.83</v>
      </c>
      <c r="Y51">
        <v>0.56000000000000005</v>
      </c>
      <c r="Z51">
        <v>0.55966794710562484</v>
      </c>
      <c r="AA51">
        <v>5.3377714432020988E-2</v>
      </c>
      <c r="AB51">
        <v>1.686766243775903</v>
      </c>
      <c r="AC51">
        <v>2.5</v>
      </c>
      <c r="AD51">
        <v>7.8307052754356112</v>
      </c>
      <c r="AE51">
        <v>16.181046778183109</v>
      </c>
      <c r="AF51">
        <v>1.953507309708612</v>
      </c>
      <c r="AG51">
        <v>8.3411611156151775</v>
      </c>
    </row>
    <row r="52" spans="1:33" x14ac:dyDescent="0.25">
      <c r="A52" t="s">
        <v>33</v>
      </c>
      <c r="B52" t="s">
        <v>35</v>
      </c>
      <c r="C52">
        <v>0.77</v>
      </c>
      <c r="D52">
        <v>8.8400000000000006E-2</v>
      </c>
      <c r="E52">
        <v>0.2</v>
      </c>
      <c r="F52">
        <v>500</v>
      </c>
      <c r="G52">
        <v>63.133321805578802</v>
      </c>
      <c r="H52">
        <v>0.12626664361115761</v>
      </c>
      <c r="I52">
        <v>3.0300000000000001E-3</v>
      </c>
      <c r="J52">
        <v>41.672159607642783</v>
      </c>
      <c r="K52">
        <v>100</v>
      </c>
      <c r="L52">
        <v>628.31853071795865</v>
      </c>
      <c r="M52">
        <v>2055373.0068509229</v>
      </c>
      <c r="N52">
        <v>4.8652969396154497E-7</v>
      </c>
      <c r="O52">
        <f t="shared" si="4"/>
        <v>1.6429792134812878E-7</v>
      </c>
      <c r="P52">
        <v>1.6779293701287841E-3</v>
      </c>
      <c r="Q52">
        <v>1.79860046409323E-3</v>
      </c>
      <c r="R52">
        <v>2.0499999999999998</v>
      </c>
      <c r="S52">
        <v>98.831485377950614</v>
      </c>
      <c r="T52">
        <v>679.60672771375766</v>
      </c>
      <c r="U52">
        <v>63.886851855513257</v>
      </c>
      <c r="V52">
        <v>0.1277737037110265</v>
      </c>
      <c r="W52">
        <v>32.1</v>
      </c>
      <c r="X52">
        <v>508.83</v>
      </c>
      <c r="Y52">
        <v>0.56000000000000005</v>
      </c>
      <c r="Z52">
        <v>0.57099797820010822</v>
      </c>
      <c r="AA52">
        <v>3.5585142954680647E-2</v>
      </c>
      <c r="AB52">
        <v>1.482909756868237</v>
      </c>
      <c r="AC52">
        <v>2.5</v>
      </c>
      <c r="AD52">
        <v>8.1509672777152797</v>
      </c>
      <c r="AE52">
        <v>18.250209568075949</v>
      </c>
      <c r="AF52">
        <v>2.3077866279073529</v>
      </c>
      <c r="AG52">
        <v>11.569459362237369</v>
      </c>
    </row>
    <row r="53" spans="1:33" x14ac:dyDescent="0.25">
      <c r="A53" t="s">
        <v>33</v>
      </c>
      <c r="B53" t="s">
        <v>35</v>
      </c>
      <c r="C53">
        <v>0.77</v>
      </c>
      <c r="D53">
        <v>8.8400000000000006E-2</v>
      </c>
      <c r="E53">
        <v>0.2</v>
      </c>
      <c r="F53">
        <v>0</v>
      </c>
      <c r="I53">
        <v>3.0300000000000001E-3</v>
      </c>
      <c r="K53">
        <v>100</v>
      </c>
      <c r="L53">
        <v>628.31853071795865</v>
      </c>
      <c r="M53">
        <v>3103356.2950345902</v>
      </c>
      <c r="N53">
        <v>3.2223177261341619E-7</v>
      </c>
      <c r="O53">
        <f t="shared" si="4"/>
        <v>0</v>
      </c>
      <c r="P53">
        <v>2.084367590502725E-3</v>
      </c>
      <c r="Q53">
        <v>2.3039421787171589E-3</v>
      </c>
      <c r="R53">
        <v>2.0499999999999998</v>
      </c>
      <c r="S53">
        <v>83.847710026389521</v>
      </c>
      <c r="T53">
        <v>762.33120067570178</v>
      </c>
      <c r="U53">
        <v>32.1</v>
      </c>
      <c r="W53">
        <v>32.1</v>
      </c>
      <c r="X53">
        <v>508.83</v>
      </c>
      <c r="Y53">
        <v>0.56000000000000005</v>
      </c>
      <c r="AA53">
        <v>0</v>
      </c>
      <c r="AC53">
        <v>2.5</v>
      </c>
    </row>
    <row r="54" spans="1:33" x14ac:dyDescent="0.25">
      <c r="A54" t="s">
        <v>33</v>
      </c>
      <c r="B54" t="s">
        <v>35</v>
      </c>
      <c r="C54">
        <v>0.77</v>
      </c>
      <c r="D54">
        <v>0.1173</v>
      </c>
      <c r="E54">
        <v>0.27</v>
      </c>
      <c r="F54">
        <v>2500</v>
      </c>
      <c r="G54">
        <v>186.22457677549801</v>
      </c>
      <c r="H54">
        <v>7.4489830710199198E-2</v>
      </c>
      <c r="I54">
        <v>3.0300000000000001E-3</v>
      </c>
      <c r="J54">
        <v>24.584102544620201</v>
      </c>
      <c r="K54">
        <v>100</v>
      </c>
      <c r="L54">
        <v>628.31853071795865</v>
      </c>
      <c r="M54">
        <v>2193328.724539089</v>
      </c>
      <c r="N54">
        <v>4.5592800970139221E-7</v>
      </c>
      <c r="O54">
        <f>N54-$N$63</f>
        <v>2.5343180992596462E-7</v>
      </c>
      <c r="P54">
        <v>1.4462927368245021E-3</v>
      </c>
      <c r="Q54">
        <v>1.5787972472321599E-3</v>
      </c>
      <c r="R54">
        <v>2.0499999999999998</v>
      </c>
      <c r="S54">
        <v>81.296884804272523</v>
      </c>
      <c r="T54">
        <v>911.56845625374831</v>
      </c>
      <c r="U54">
        <v>184.14858571082729</v>
      </c>
      <c r="V54">
        <v>7.3659434284330916E-2</v>
      </c>
      <c r="W54">
        <v>67.91</v>
      </c>
      <c r="X54">
        <v>853.31</v>
      </c>
      <c r="Y54">
        <v>0.5</v>
      </c>
      <c r="Z54">
        <v>0.54751302048391348</v>
      </c>
      <c r="AA54">
        <v>0.15327719992788</v>
      </c>
      <c r="AB54">
        <v>3.7681824007792541</v>
      </c>
      <c r="AC54">
        <v>2.5</v>
      </c>
      <c r="AD54">
        <v>4.1120782935448323</v>
      </c>
      <c r="AE54">
        <v>7.839389210104426</v>
      </c>
      <c r="AF54">
        <v>0.62677718696436346</v>
      </c>
      <c r="AG54">
        <v>2.2780061101071829</v>
      </c>
    </row>
    <row r="55" spans="1:33" x14ac:dyDescent="0.25">
      <c r="A55" t="s">
        <v>33</v>
      </c>
      <c r="B55" t="s">
        <v>35</v>
      </c>
      <c r="C55">
        <v>0.77</v>
      </c>
      <c r="D55">
        <v>0.1173</v>
      </c>
      <c r="E55">
        <v>0.27</v>
      </c>
      <c r="F55">
        <v>2250</v>
      </c>
      <c r="G55">
        <v>178.26472336197301</v>
      </c>
      <c r="H55">
        <v>7.9228765938654674E-2</v>
      </c>
      <c r="I55">
        <v>3.0300000000000001E-3</v>
      </c>
      <c r="J55">
        <v>26.148107570513091</v>
      </c>
      <c r="K55">
        <v>100</v>
      </c>
      <c r="L55">
        <v>628.31853071795865</v>
      </c>
      <c r="M55">
        <v>2484166.931179794</v>
      </c>
      <c r="N55">
        <v>4.02549437176943E-7</v>
      </c>
      <c r="O55">
        <f t="shared" ref="O55:O63" si="5">N55-$N$63</f>
        <v>2.0005323740151539E-7</v>
      </c>
      <c r="P55">
        <v>1.6181984498288709E-3</v>
      </c>
      <c r="Q55">
        <v>1.747860964775102E-3</v>
      </c>
      <c r="R55">
        <v>2.0499999999999998</v>
      </c>
      <c r="S55">
        <v>79.465272536529028</v>
      </c>
      <c r="T55">
        <v>917.01810450235121</v>
      </c>
      <c r="U55">
        <v>178.18360485287491</v>
      </c>
      <c r="V55">
        <v>7.9192713267944415E-2</v>
      </c>
      <c r="W55">
        <v>67.91</v>
      </c>
      <c r="X55">
        <v>853.31</v>
      </c>
      <c r="Y55">
        <v>0.5</v>
      </c>
      <c r="Z55">
        <v>0.55068077216363875</v>
      </c>
      <c r="AA55">
        <v>0.13794947993509199</v>
      </c>
      <c r="AB55">
        <v>3.6071178406391229</v>
      </c>
      <c r="AC55">
        <v>2.5</v>
      </c>
      <c r="AD55">
        <v>4.1597985299141467</v>
      </c>
      <c r="AE55">
        <v>8.1422842871790557</v>
      </c>
      <c r="AF55">
        <v>0.72646061669091466</v>
      </c>
      <c r="AG55">
        <v>2.7832999011033781</v>
      </c>
    </row>
    <row r="56" spans="1:33" x14ac:dyDescent="0.25">
      <c r="A56" t="s">
        <v>33</v>
      </c>
      <c r="B56" t="s">
        <v>35</v>
      </c>
      <c r="C56">
        <v>0.77</v>
      </c>
      <c r="D56">
        <v>0.1173</v>
      </c>
      <c r="E56">
        <v>0.27</v>
      </c>
      <c r="F56">
        <v>2000</v>
      </c>
      <c r="G56">
        <v>172.33826920442499</v>
      </c>
      <c r="H56">
        <v>8.6169134602212497E-2</v>
      </c>
      <c r="I56">
        <v>3.0300000000000001E-3</v>
      </c>
      <c r="J56">
        <v>28.438658284558581</v>
      </c>
      <c r="K56">
        <v>100</v>
      </c>
      <c r="L56">
        <v>628.31853071795865</v>
      </c>
      <c r="M56">
        <v>2416777.7772587868</v>
      </c>
      <c r="N56">
        <v>4.1377407944152932E-7</v>
      </c>
      <c r="O56">
        <f t="shared" si="5"/>
        <v>2.1127787966610171E-7</v>
      </c>
      <c r="P56">
        <v>1.7570177815762671E-3</v>
      </c>
      <c r="Q56">
        <v>1.81990838208337E-3</v>
      </c>
      <c r="R56">
        <v>2.0499999999999998</v>
      </c>
      <c r="S56">
        <v>85.047994393777699</v>
      </c>
      <c r="T56">
        <v>928.81429900361582</v>
      </c>
      <c r="U56">
        <v>171.87695170313819</v>
      </c>
      <c r="V56">
        <v>8.5938475851569093E-2</v>
      </c>
      <c r="W56">
        <v>67.91</v>
      </c>
      <c r="X56">
        <v>853.31</v>
      </c>
      <c r="Y56">
        <v>0.5</v>
      </c>
      <c r="Z56">
        <v>0.55479899255152132</v>
      </c>
      <c r="AA56">
        <v>0.122621759942304</v>
      </c>
      <c r="AB56">
        <v>3.487198329250357</v>
      </c>
      <c r="AC56">
        <v>2.5</v>
      </c>
      <c r="AD56">
        <v>4.2222485889737031</v>
      </c>
      <c r="AE56">
        <v>8.3858986798715804</v>
      </c>
      <c r="AF56">
        <v>0.72813351573996488</v>
      </c>
      <c r="AG56">
        <v>2.8722526923662892</v>
      </c>
    </row>
    <row r="57" spans="1:33" x14ac:dyDescent="0.25">
      <c r="A57" t="s">
        <v>33</v>
      </c>
      <c r="B57" t="s">
        <v>35</v>
      </c>
      <c r="C57">
        <v>0.77</v>
      </c>
      <c r="D57">
        <v>0.1173</v>
      </c>
      <c r="E57">
        <v>0.27</v>
      </c>
      <c r="F57">
        <v>1750</v>
      </c>
      <c r="G57">
        <v>164.70642358846399</v>
      </c>
      <c r="H57">
        <v>9.4117956336265143E-2</v>
      </c>
      <c r="I57">
        <v>3.0300000000000001E-3</v>
      </c>
      <c r="J57">
        <v>31.062031794146911</v>
      </c>
      <c r="K57">
        <v>100</v>
      </c>
      <c r="L57">
        <v>628.31853071795865</v>
      </c>
      <c r="M57">
        <v>2462116.415215068</v>
      </c>
      <c r="N57">
        <v>4.0615463745756678E-7</v>
      </c>
      <c r="O57">
        <f t="shared" si="5"/>
        <v>2.0365843768213917E-7</v>
      </c>
      <c r="P57">
        <v>1.8397940733063021E-3</v>
      </c>
      <c r="Q57">
        <v>1.9283667679930361E-3</v>
      </c>
      <c r="R57">
        <v>2.0499999999999998</v>
      </c>
      <c r="S57">
        <v>88.457024189974987</v>
      </c>
      <c r="T57">
        <v>925.90886743964177</v>
      </c>
      <c r="U57">
        <v>165.1621782051042</v>
      </c>
      <c r="V57">
        <v>9.4378387545773823E-2</v>
      </c>
      <c r="W57">
        <v>67.91</v>
      </c>
      <c r="X57">
        <v>853.31</v>
      </c>
      <c r="Y57">
        <v>0.5</v>
      </c>
      <c r="Z57">
        <v>0.55889616594356506</v>
      </c>
      <c r="AA57">
        <v>0.107294039949516</v>
      </c>
      <c r="AB57">
        <v>3.3327708802343352</v>
      </c>
      <c r="AC57">
        <v>2.5</v>
      </c>
      <c r="AD57">
        <v>4.2848412113363086</v>
      </c>
      <c r="AE57">
        <v>8.7253322412801584</v>
      </c>
      <c r="AF57">
        <v>0.76394967943706482</v>
      </c>
      <c r="AG57">
        <v>3.167810792544846</v>
      </c>
    </row>
    <row r="58" spans="1:33" x14ac:dyDescent="0.25">
      <c r="A58" t="s">
        <v>33</v>
      </c>
      <c r="B58" t="s">
        <v>35</v>
      </c>
      <c r="C58">
        <v>0.77</v>
      </c>
      <c r="D58">
        <v>0.1173</v>
      </c>
      <c r="E58">
        <v>0.27</v>
      </c>
      <c r="F58">
        <v>1500</v>
      </c>
      <c r="G58">
        <v>157.51130722470401</v>
      </c>
      <c r="H58">
        <v>0.1050075381498027</v>
      </c>
      <c r="I58">
        <v>3.0300000000000001E-3</v>
      </c>
      <c r="J58">
        <v>34.655953184753358</v>
      </c>
      <c r="K58">
        <v>100</v>
      </c>
      <c r="L58">
        <v>628.31853071795865</v>
      </c>
      <c r="M58">
        <v>2610198.3312613871</v>
      </c>
      <c r="N58">
        <v>3.831126501091381E-7</v>
      </c>
      <c r="O58">
        <f t="shared" si="5"/>
        <v>1.8061645033371049E-7</v>
      </c>
      <c r="P58">
        <v>1.8778837068951901E-3</v>
      </c>
      <c r="Q58">
        <v>2.0073968441582271E-3</v>
      </c>
      <c r="R58">
        <v>2.0499999999999998</v>
      </c>
      <c r="S58">
        <v>86.85823488794685</v>
      </c>
      <c r="T58">
        <v>920.26551716697622</v>
      </c>
      <c r="U58">
        <v>157.9480213289475</v>
      </c>
      <c r="V58">
        <v>0.105298680885965</v>
      </c>
      <c r="W58">
        <v>67.91</v>
      </c>
      <c r="X58">
        <v>853.31</v>
      </c>
      <c r="Y58">
        <v>0.5</v>
      </c>
      <c r="Z58">
        <v>0.56367094339546575</v>
      </c>
      <c r="AA58">
        <v>9.1966319956728007E-2</v>
      </c>
      <c r="AB58">
        <v>3.187180478994414</v>
      </c>
      <c r="AC58">
        <v>2.5</v>
      </c>
      <c r="AD58">
        <v>4.3583666999771511</v>
      </c>
      <c r="AE58">
        <v>9.0753392603927683</v>
      </c>
      <c r="AF58">
        <v>0.83793001571310211</v>
      </c>
      <c r="AG58">
        <v>3.6331719328119498</v>
      </c>
    </row>
    <row r="59" spans="1:33" x14ac:dyDescent="0.25">
      <c r="A59" t="s">
        <v>33</v>
      </c>
      <c r="B59" t="s">
        <v>35</v>
      </c>
      <c r="C59">
        <v>0.77</v>
      </c>
      <c r="D59">
        <v>0.1173</v>
      </c>
      <c r="E59">
        <v>0.27</v>
      </c>
      <c r="F59">
        <v>1250</v>
      </c>
      <c r="G59">
        <v>149.28868884228001</v>
      </c>
      <c r="H59">
        <v>0.119430951073824</v>
      </c>
      <c r="I59">
        <v>3.0300000000000001E-3</v>
      </c>
      <c r="J59">
        <v>39.416155469908922</v>
      </c>
      <c r="K59">
        <v>100</v>
      </c>
      <c r="L59">
        <v>628.31853071795865</v>
      </c>
      <c r="M59">
        <v>2627723.624866412</v>
      </c>
      <c r="N59">
        <v>3.8055752535651012E-7</v>
      </c>
      <c r="O59">
        <f t="shared" si="5"/>
        <v>1.7806132558108251E-7</v>
      </c>
      <c r="P59">
        <v>1.9199610913361641E-3</v>
      </c>
      <c r="Q59">
        <v>2.0344699498131809E-3</v>
      </c>
      <c r="R59">
        <v>2.0499999999999998</v>
      </c>
      <c r="S59">
        <v>87.44256004981311</v>
      </c>
      <c r="T59">
        <v>915.88446437204834</v>
      </c>
      <c r="U59">
        <v>150.1030921916597</v>
      </c>
      <c r="V59">
        <v>0.1200824737533278</v>
      </c>
      <c r="W59">
        <v>67.91</v>
      </c>
      <c r="X59">
        <v>853.31</v>
      </c>
      <c r="Y59">
        <v>0.5</v>
      </c>
      <c r="Z59">
        <v>0.56887568097969432</v>
      </c>
      <c r="AA59">
        <v>7.6638599963940013E-2</v>
      </c>
      <c r="AB59">
        <v>3.0207989711748149</v>
      </c>
      <c r="AC59">
        <v>2.5</v>
      </c>
      <c r="AD59">
        <v>4.4392255200289563</v>
      </c>
      <c r="AE59">
        <v>9.5164643015331301</v>
      </c>
      <c r="AF59">
        <v>0.8751465946356779</v>
      </c>
      <c r="AG59">
        <v>4.0217737566114007</v>
      </c>
    </row>
    <row r="60" spans="1:33" x14ac:dyDescent="0.25">
      <c r="A60" t="s">
        <v>33</v>
      </c>
      <c r="B60" t="s">
        <v>35</v>
      </c>
      <c r="C60">
        <v>0.77</v>
      </c>
      <c r="D60">
        <v>0.1173</v>
      </c>
      <c r="E60">
        <v>0.27</v>
      </c>
      <c r="F60">
        <v>1000</v>
      </c>
      <c r="G60">
        <v>140.30318587163799</v>
      </c>
      <c r="H60">
        <v>0.14030318587163801</v>
      </c>
      <c r="I60">
        <v>3.0300000000000001E-3</v>
      </c>
      <c r="J60">
        <v>46.304681805821112</v>
      </c>
      <c r="K60">
        <v>100</v>
      </c>
      <c r="L60">
        <v>628.31853071795865</v>
      </c>
      <c r="M60">
        <v>2728063.8184671649</v>
      </c>
      <c r="N60">
        <v>3.6656033969244772E-7</v>
      </c>
      <c r="O60">
        <f t="shared" si="5"/>
        <v>1.6406413991702011E-7</v>
      </c>
      <c r="P60">
        <v>1.9985255825657631E-3</v>
      </c>
      <c r="Q60">
        <v>2.1488774400616052E-3</v>
      </c>
      <c r="R60">
        <v>2.0499999999999998</v>
      </c>
      <c r="S60">
        <v>88.962789251849358</v>
      </c>
      <c r="T60">
        <v>911.30020465807434</v>
      </c>
      <c r="U60">
        <v>141.42573656858329</v>
      </c>
      <c r="V60">
        <v>0.14142573656858329</v>
      </c>
      <c r="W60">
        <v>67.91</v>
      </c>
      <c r="X60">
        <v>853.31</v>
      </c>
      <c r="Y60">
        <v>0.5</v>
      </c>
      <c r="Z60">
        <v>0.57481755644260424</v>
      </c>
      <c r="AA60">
        <v>6.1310879971151998E-2</v>
      </c>
      <c r="AB60">
        <v>2.838980788299085</v>
      </c>
      <c r="AC60">
        <v>2.5</v>
      </c>
      <c r="AD60">
        <v>4.532444762615178</v>
      </c>
      <c r="AE60">
        <v>10.057389126541761</v>
      </c>
      <c r="AF60">
        <v>0.94712275387827227</v>
      </c>
      <c r="AG60">
        <v>4.6634973836928708</v>
      </c>
    </row>
    <row r="61" spans="1:33" x14ac:dyDescent="0.25">
      <c r="A61" t="s">
        <v>33</v>
      </c>
      <c r="B61" t="s">
        <v>35</v>
      </c>
      <c r="C61">
        <v>0.77</v>
      </c>
      <c r="D61">
        <v>0.1173</v>
      </c>
      <c r="E61">
        <v>0.27</v>
      </c>
      <c r="F61">
        <v>750</v>
      </c>
      <c r="G61">
        <v>130.31463857953301</v>
      </c>
      <c r="H61">
        <v>0.17375285143937741</v>
      </c>
      <c r="I61">
        <v>3.0300000000000001E-3</v>
      </c>
      <c r="J61">
        <v>57.344175392533778</v>
      </c>
      <c r="K61">
        <v>100</v>
      </c>
      <c r="L61">
        <v>628.31853071795865</v>
      </c>
      <c r="M61">
        <v>2796156.7044234402</v>
      </c>
      <c r="N61">
        <v>3.576337472138198E-7</v>
      </c>
      <c r="O61">
        <f t="shared" si="5"/>
        <v>1.5513754743839219E-7</v>
      </c>
      <c r="P61">
        <v>2.0133140064008629E-3</v>
      </c>
      <c r="Q61">
        <v>2.0983521473242391E-3</v>
      </c>
      <c r="R61">
        <v>2.0499999999999998</v>
      </c>
      <c r="S61">
        <v>84.755548141509024</v>
      </c>
      <c r="T61">
        <v>899.10698828271472</v>
      </c>
      <c r="U61">
        <v>131.57649544631781</v>
      </c>
      <c r="V61">
        <v>0.17543532726175701</v>
      </c>
      <c r="W61">
        <v>67.91</v>
      </c>
      <c r="X61">
        <v>853.31</v>
      </c>
      <c r="Y61">
        <v>0.5</v>
      </c>
      <c r="Z61">
        <v>0.58182303925111079</v>
      </c>
      <c r="AA61">
        <v>4.5983159978363997E-2</v>
      </c>
      <c r="AB61">
        <v>2.6368663909022452</v>
      </c>
      <c r="AC61">
        <v>2.5</v>
      </c>
      <c r="AD61">
        <v>4.6435946365349743</v>
      </c>
      <c r="AE61">
        <v>10.74587328967176</v>
      </c>
      <c r="AF61">
        <v>1.018959243214369</v>
      </c>
      <c r="AG61">
        <v>5.456719654697614</v>
      </c>
    </row>
    <row r="62" spans="1:33" x14ac:dyDescent="0.25">
      <c r="A62" t="s">
        <v>33</v>
      </c>
      <c r="B62" t="s">
        <v>35</v>
      </c>
      <c r="C62">
        <v>0.77</v>
      </c>
      <c r="D62">
        <v>0.1173</v>
      </c>
      <c r="E62">
        <v>0.27</v>
      </c>
      <c r="F62">
        <v>500</v>
      </c>
      <c r="G62">
        <v>117.75538624034201</v>
      </c>
      <c r="H62">
        <v>0.235510772480684</v>
      </c>
      <c r="I62">
        <v>3.0300000000000001E-3</v>
      </c>
      <c r="J62">
        <v>77.726327551380848</v>
      </c>
      <c r="K62">
        <v>100</v>
      </c>
      <c r="L62">
        <v>628.31853071795865</v>
      </c>
      <c r="M62">
        <v>3274020.0657409108</v>
      </c>
      <c r="N62">
        <v>3.0543490263359149E-7</v>
      </c>
      <c r="O62">
        <f t="shared" si="5"/>
        <v>1.0293870285816388E-7</v>
      </c>
      <c r="P62">
        <v>1.994086674137367E-3</v>
      </c>
      <c r="Q62">
        <v>2.1200093056119979E-3</v>
      </c>
      <c r="R62">
        <v>2.0499999999999998</v>
      </c>
      <c r="S62">
        <v>73.132042094907703</v>
      </c>
      <c r="T62">
        <v>867.24304419375505</v>
      </c>
      <c r="U62">
        <v>119.89347585156909</v>
      </c>
      <c r="V62">
        <v>0.23978695170313821</v>
      </c>
      <c r="W62">
        <v>67.91</v>
      </c>
      <c r="X62">
        <v>853.31</v>
      </c>
      <c r="Y62">
        <v>0.5</v>
      </c>
      <c r="Z62">
        <v>0.59028269058146898</v>
      </c>
      <c r="AA62">
        <v>3.0655439985575999E-2</v>
      </c>
      <c r="AB62">
        <v>2.3827347695505781</v>
      </c>
      <c r="AC62">
        <v>2.5</v>
      </c>
      <c r="AD62">
        <v>4.7796111769560792</v>
      </c>
      <c r="AE62">
        <v>11.776583141030329</v>
      </c>
      <c r="AF62">
        <v>1.2640177642431309</v>
      </c>
      <c r="AG62">
        <v>7.6737323300708553</v>
      </c>
    </row>
    <row r="63" spans="1:33" x14ac:dyDescent="0.25">
      <c r="A63" t="s">
        <v>33</v>
      </c>
      <c r="B63" t="s">
        <v>35</v>
      </c>
      <c r="C63">
        <v>0.77</v>
      </c>
      <c r="D63">
        <v>0.1173</v>
      </c>
      <c r="E63">
        <v>0.27</v>
      </c>
      <c r="F63">
        <v>0</v>
      </c>
      <c r="I63">
        <v>3.0300000000000001E-3</v>
      </c>
      <c r="K63">
        <v>100</v>
      </c>
      <c r="L63">
        <v>628.31853071795865</v>
      </c>
      <c r="M63">
        <v>4938364.2809545072</v>
      </c>
      <c r="N63">
        <v>2.0249619977542761E-7</v>
      </c>
      <c r="O63">
        <f t="shared" si="5"/>
        <v>0</v>
      </c>
      <c r="P63">
        <v>2.9605984788356201E-3</v>
      </c>
      <c r="Q63">
        <v>3.198409214566105E-3</v>
      </c>
      <c r="R63">
        <v>2.0499999999999998</v>
      </c>
      <c r="S63">
        <v>73.147952694210176</v>
      </c>
      <c r="T63">
        <v>986.85949746028666</v>
      </c>
      <c r="U63">
        <v>67.91</v>
      </c>
      <c r="W63">
        <v>67.91</v>
      </c>
      <c r="X63">
        <v>853.31</v>
      </c>
      <c r="Y63">
        <v>0.5</v>
      </c>
      <c r="AA63">
        <v>0</v>
      </c>
      <c r="AC63">
        <v>2.5</v>
      </c>
    </row>
    <row r="64" spans="1:33" x14ac:dyDescent="0.25">
      <c r="A64" t="s">
        <v>33</v>
      </c>
      <c r="B64" t="s">
        <v>36</v>
      </c>
      <c r="C64">
        <v>0.83799999999999997</v>
      </c>
      <c r="D64">
        <v>5.0200000000000002E-2</v>
      </c>
      <c r="E64">
        <v>0.12</v>
      </c>
      <c r="F64">
        <v>2500</v>
      </c>
      <c r="G64">
        <v>113.1092555</v>
      </c>
      <c r="H64">
        <v>4.5243702199999999E-2</v>
      </c>
      <c r="I64">
        <v>2.5999999999999999E-2</v>
      </c>
      <c r="J64">
        <v>1.740142392307692</v>
      </c>
      <c r="K64">
        <v>100</v>
      </c>
      <c r="L64">
        <v>628.31853071795865</v>
      </c>
      <c r="M64">
        <v>2456.577456490767</v>
      </c>
      <c r="N64">
        <v>4.0707041308947982E-4</v>
      </c>
      <c r="O64">
        <f>N64-$N$69</f>
        <v>4.0109507439834054E-4</v>
      </c>
      <c r="P64">
        <v>2.2257025959971911E-6</v>
      </c>
      <c r="Q64">
        <v>4.8258676968125142E-6</v>
      </c>
      <c r="R64">
        <v>2.4</v>
      </c>
      <c r="S64">
        <v>221.86879230376451</v>
      </c>
      <c r="T64">
        <v>391.30325410163209</v>
      </c>
      <c r="U64">
        <f>W64*(1+(F64/X64)^Y64)</f>
        <v>115.46669936240264</v>
      </c>
      <c r="V64">
        <v>5.359349550499537E-2</v>
      </c>
      <c r="W64">
        <v>9.6199999999999992</v>
      </c>
      <c r="X64">
        <v>77.36</v>
      </c>
      <c r="Y64">
        <v>0.69</v>
      </c>
      <c r="Z64">
        <v>0.1868116826859747</v>
      </c>
      <c r="AA64">
        <f>(6*PI()*(E64^2)*F64*I64)/W64</f>
        <v>1.8340108464199876</v>
      </c>
      <c r="AB64">
        <v>2.7910593645262241</v>
      </c>
      <c r="AC64">
        <v>2.5299999999999998</v>
      </c>
      <c r="AD64">
        <v>2.4235142213864802</v>
      </c>
      <c r="AE64">
        <v>10.211646410505359</v>
      </c>
      <c r="AF64">
        <v>2.4384188772156619E-4</v>
      </c>
      <c r="AG64">
        <v>4.3292105053959846E-3</v>
      </c>
    </row>
    <row r="65" spans="1:33" x14ac:dyDescent="0.25">
      <c r="A65" t="s">
        <v>33</v>
      </c>
      <c r="B65" t="s">
        <v>36</v>
      </c>
      <c r="C65">
        <v>0.83799999999999997</v>
      </c>
      <c r="D65">
        <v>5.0200000000000002E-2</v>
      </c>
      <c r="E65">
        <v>0.12</v>
      </c>
      <c r="F65">
        <v>1500</v>
      </c>
      <c r="G65">
        <v>82.5</v>
      </c>
      <c r="H65">
        <v>5.5E-2</v>
      </c>
      <c r="I65">
        <v>2.5999999999999999E-2</v>
      </c>
      <c r="J65">
        <v>2.115384615384615</v>
      </c>
      <c r="K65">
        <v>100</v>
      </c>
      <c r="L65">
        <v>628.31853071795865</v>
      </c>
      <c r="M65">
        <v>7797.3205236450012</v>
      </c>
      <c r="N65">
        <v>1.2824918469973729E-4</v>
      </c>
      <c r="O65">
        <f t="shared" ref="O65:O69" si="6">N65-$N$69</f>
        <v>1.22273846008598E-4</v>
      </c>
      <c r="P65">
        <v>2.7892620559584671E-6</v>
      </c>
      <c r="Q65">
        <v>6.2311696482096794E-6</v>
      </c>
      <c r="R65">
        <v>2.4</v>
      </c>
      <c r="S65">
        <v>90.255870329898002</v>
      </c>
      <c r="T65">
        <v>398.3072230677792</v>
      </c>
      <c r="U65">
        <f>W65*(1+(F65/X65)^Y65)</f>
        <v>84.024924895469638</v>
      </c>
      <c r="V65">
        <v>6.3227935630340945E-2</v>
      </c>
      <c r="W65">
        <v>9.6199999999999992</v>
      </c>
      <c r="X65">
        <v>77.36</v>
      </c>
      <c r="Y65">
        <v>0.69</v>
      </c>
      <c r="Z65">
        <v>0.23848884357807271</v>
      </c>
      <c r="AA65">
        <f>(6*PI()*(E65^2)*F65*I65)/W65</f>
        <v>1.1004065078519925</v>
      </c>
      <c r="AB65">
        <v>2.0357520395261859</v>
      </c>
      <c r="AC65">
        <v>2.5299999999999998</v>
      </c>
      <c r="AD65">
        <v>3.9497867021671138</v>
      </c>
      <c r="AE65">
        <v>13.597521287248069</v>
      </c>
      <c r="AF65">
        <v>2.0557929782749982E-3</v>
      </c>
      <c r="AG65">
        <v>2.436416805667601E-2</v>
      </c>
    </row>
    <row r="66" spans="1:33" x14ac:dyDescent="0.25">
      <c r="A66" t="s">
        <v>33</v>
      </c>
      <c r="B66" t="s">
        <v>36</v>
      </c>
      <c r="C66">
        <v>0.83799999999999997</v>
      </c>
      <c r="D66">
        <v>5.0200000000000002E-2</v>
      </c>
      <c r="E66">
        <v>0.12</v>
      </c>
      <c r="F66">
        <v>1000</v>
      </c>
      <c r="G66">
        <v>65.775144170000004</v>
      </c>
      <c r="H66">
        <v>6.5775144170000008E-2</v>
      </c>
      <c r="I66">
        <v>2.5999999999999999E-2</v>
      </c>
      <c r="J66">
        <v>2.5298132373076929</v>
      </c>
      <c r="K66">
        <v>100</v>
      </c>
      <c r="L66">
        <v>628.31853071795865</v>
      </c>
      <c r="M66">
        <v>12829.777525725731</v>
      </c>
      <c r="N66">
        <v>7.7943674237128608E-5</v>
      </c>
      <c r="O66">
        <f t="shared" si="6"/>
        <v>7.1968335545989309E-5</v>
      </c>
      <c r="P66">
        <v>3.0710185411870661E-6</v>
      </c>
      <c r="Q66">
        <v>6.484651379904853E-6</v>
      </c>
      <c r="R66">
        <v>2.4</v>
      </c>
      <c r="S66">
        <v>57.084575726524321</v>
      </c>
      <c r="T66">
        <v>392.94851035600641</v>
      </c>
      <c r="U66">
        <f>W66*(1+(F66/X66)^Y66)</f>
        <v>65.86691582959358</v>
      </c>
      <c r="V66">
        <v>7.2857545770938406E-2</v>
      </c>
      <c r="W66">
        <v>9.6199999999999992</v>
      </c>
      <c r="X66">
        <v>77.36</v>
      </c>
      <c r="Y66">
        <v>0.69</v>
      </c>
      <c r="Z66">
        <v>0.28052881866449819</v>
      </c>
      <c r="AA66">
        <f>(6*PI()*(E66^2)*F66*I66)/W66</f>
        <v>0.7336043385679949</v>
      </c>
      <c r="AB66">
        <v>1.6230531381115929</v>
      </c>
      <c r="AC66">
        <v>2.5299999999999998</v>
      </c>
      <c r="AD66">
        <v>5.465029034812428</v>
      </c>
      <c r="AE66">
        <v>16.772121124839941</v>
      </c>
      <c r="AF66">
        <v>6.475760485733663E-3</v>
      </c>
      <c r="AG66">
        <v>6.0993254953330307E-2</v>
      </c>
    </row>
    <row r="67" spans="1:33" x14ac:dyDescent="0.25">
      <c r="A67" t="s">
        <v>33</v>
      </c>
      <c r="B67" t="s">
        <v>36</v>
      </c>
      <c r="C67">
        <v>0.83799999999999997</v>
      </c>
      <c r="D67">
        <v>5.0200000000000002E-2</v>
      </c>
      <c r="E67">
        <v>0.12</v>
      </c>
      <c r="F67">
        <v>500</v>
      </c>
      <c r="G67">
        <v>44.725824359999997</v>
      </c>
      <c r="H67">
        <v>8.9451648719999999E-2</v>
      </c>
      <c r="I67">
        <v>2.5999999999999999E-2</v>
      </c>
      <c r="J67">
        <v>3.440448027692308</v>
      </c>
      <c r="K67">
        <v>100</v>
      </c>
      <c r="L67">
        <v>628.31853071795865</v>
      </c>
      <c r="M67">
        <v>38433.960776504136</v>
      </c>
      <c r="N67">
        <v>2.6018655891727161E-5</v>
      </c>
      <c r="O67">
        <f t="shared" si="6"/>
        <v>2.0043317200587866E-5</v>
      </c>
      <c r="P67">
        <v>3.6810244272881312E-6</v>
      </c>
      <c r="Q67">
        <v>9.9553001995110563E-6</v>
      </c>
      <c r="R67">
        <v>2.4</v>
      </c>
      <c r="S67">
        <v>29.25435236594657</v>
      </c>
      <c r="T67">
        <v>360.60486250302392</v>
      </c>
      <c r="U67">
        <f>W67*(1+(F67/X67)^Y67)</f>
        <v>44.48486732588362</v>
      </c>
      <c r="V67">
        <v>9.5561433547406441E-2</v>
      </c>
      <c r="W67">
        <v>9.6199999999999992</v>
      </c>
      <c r="X67">
        <v>77.36</v>
      </c>
      <c r="Y67">
        <v>0.69</v>
      </c>
      <c r="Z67">
        <v>0.34250346692874378</v>
      </c>
      <c r="AA67">
        <f>(6*PI()*(E67^2)*F67*I67)/W67</f>
        <v>0.36680216928399745</v>
      </c>
      <c r="AB67">
        <v>1.1036447049740601</v>
      </c>
      <c r="AC67">
        <v>2.5299999999999998</v>
      </c>
      <c r="AD67">
        <v>8.1464322818200756</v>
      </c>
      <c r="AE67">
        <v>24.123497906120839</v>
      </c>
      <c r="AF67">
        <v>4.3105903335427263E-2</v>
      </c>
      <c r="AG67">
        <v>0.37799182619794308</v>
      </c>
    </row>
    <row r="68" spans="1:33" x14ac:dyDescent="0.25">
      <c r="A68" t="s">
        <v>33</v>
      </c>
      <c r="B68" t="s">
        <v>36</v>
      </c>
      <c r="C68">
        <v>0.83799999999999997</v>
      </c>
      <c r="D68">
        <v>5.0200000000000002E-2</v>
      </c>
      <c r="E68">
        <v>0.12</v>
      </c>
      <c r="F68">
        <v>100</v>
      </c>
      <c r="G68">
        <v>20.493676300000001</v>
      </c>
      <c r="H68">
        <v>0.20493676299999999</v>
      </c>
      <c r="I68">
        <v>2.5999999999999999E-2</v>
      </c>
      <c r="J68">
        <v>7.8821831923076928</v>
      </c>
      <c r="K68">
        <v>100</v>
      </c>
      <c r="L68">
        <v>628.31853071795865</v>
      </c>
      <c r="M68">
        <v>100759.496522984</v>
      </c>
      <c r="N68">
        <v>9.9246228346515431E-6</v>
      </c>
      <c r="O68">
        <f t="shared" si="6"/>
        <v>3.9492841435122485E-6</v>
      </c>
      <c r="P68">
        <v>4.843875621368084E-6</v>
      </c>
      <c r="Q68">
        <v>1.3189878430461521E-5</v>
      </c>
      <c r="R68">
        <v>2.4</v>
      </c>
      <c r="S68">
        <v>14.78448068020365</v>
      </c>
      <c r="T68">
        <v>290.34150712390488</v>
      </c>
      <c r="U68">
        <f>W68*(1+(F68/X68)^Y68)</f>
        <v>21.104146231991443</v>
      </c>
      <c r="V68">
        <v>0.22</v>
      </c>
      <c r="W68">
        <v>9.6199999999999992</v>
      </c>
      <c r="X68">
        <v>77.36</v>
      </c>
      <c r="Y68">
        <v>0.69</v>
      </c>
      <c r="Z68">
        <v>0.46015953547061689</v>
      </c>
      <c r="AA68">
        <f>(6*PI()*(E68^2)*F68*I68)/W68</f>
        <v>7.3360433856799495E-2</v>
      </c>
      <c r="AB68">
        <v>0.50569749484987225</v>
      </c>
      <c r="AC68">
        <v>2.5299999999999998</v>
      </c>
      <c r="AD68">
        <v>14.704638755870411</v>
      </c>
      <c r="AE68">
        <v>51.151104791275849</v>
      </c>
      <c r="AF68">
        <v>0.36819798966448292</v>
      </c>
      <c r="AG68">
        <v>4.4553592663224979</v>
      </c>
    </row>
    <row r="69" spans="1:33" x14ac:dyDescent="0.25">
      <c r="A69" t="s">
        <v>33</v>
      </c>
      <c r="B69" t="s">
        <v>36</v>
      </c>
      <c r="C69">
        <v>0.83799999999999997</v>
      </c>
      <c r="D69">
        <v>5.0200000000000002E-2</v>
      </c>
      <c r="E69">
        <v>0.12</v>
      </c>
      <c r="F69">
        <v>0</v>
      </c>
      <c r="I69">
        <v>2.5999999999999999E-2</v>
      </c>
      <c r="K69">
        <v>100</v>
      </c>
      <c r="L69">
        <v>628.31853071795865</v>
      </c>
      <c r="M69">
        <v>167354.5302934676</v>
      </c>
      <c r="N69">
        <v>5.9753386911392946E-6</v>
      </c>
      <c r="O69">
        <f t="shared" si="6"/>
        <v>0</v>
      </c>
      <c r="P69">
        <v>2.5952727379307019E-5</v>
      </c>
      <c r="Q69">
        <v>3.9511979579519939E-5</v>
      </c>
      <c r="R69">
        <v>2.4</v>
      </c>
      <c r="S69">
        <v>26.66506124973974</v>
      </c>
      <c r="T69">
        <v>341.05214214883802</v>
      </c>
      <c r="U69">
        <v>9.6199999999999992</v>
      </c>
      <c r="W69">
        <v>9.6199999999999992</v>
      </c>
      <c r="X69">
        <v>77.36</v>
      </c>
      <c r="Y69">
        <v>0.69</v>
      </c>
      <c r="AA69">
        <v>0</v>
      </c>
      <c r="AC69">
        <v>2.5299999999999998</v>
      </c>
    </row>
    <row r="70" spans="1:33" x14ac:dyDescent="0.25">
      <c r="A70" t="s">
        <v>33</v>
      </c>
      <c r="B70" t="s">
        <v>36</v>
      </c>
      <c r="C70">
        <v>0.83799999999999997</v>
      </c>
      <c r="D70">
        <v>8.2100000000000006E-2</v>
      </c>
      <c r="E70">
        <v>0.2</v>
      </c>
      <c r="F70">
        <v>2500</v>
      </c>
      <c r="G70">
        <v>246.1693022</v>
      </c>
      <c r="H70">
        <v>9.8467720879999998E-2</v>
      </c>
      <c r="I70">
        <v>2.5999999999999999E-2</v>
      </c>
      <c r="J70">
        <v>3.7872200338461539</v>
      </c>
      <c r="K70">
        <v>100</v>
      </c>
      <c r="L70">
        <v>628.31853071795865</v>
      </c>
      <c r="M70">
        <v>30153.613107184829</v>
      </c>
      <c r="N70">
        <v>3.3163521613326189E-5</v>
      </c>
      <c r="O70">
        <f>N70-$N$78</f>
        <v>3.0762815217251826E-5</v>
      </c>
      <c r="P70">
        <v>1.00997045456298E-4</v>
      </c>
      <c r="Q70">
        <v>1.098885406634789E-4</v>
      </c>
      <c r="R70">
        <v>2.4</v>
      </c>
      <c r="S70">
        <v>411.58952920354938</v>
      </c>
      <c r="T70">
        <v>1507.3949196715271</v>
      </c>
      <c r="U70">
        <f t="shared" ref="U70:U77" si="7">W70*(1+(F70/X70)^Y70)</f>
        <v>252.33933281871867</v>
      </c>
      <c r="V70">
        <v>8.7918696908268243E-2</v>
      </c>
      <c r="W70">
        <v>56.67</v>
      </c>
      <c r="X70">
        <v>316.95</v>
      </c>
      <c r="Y70">
        <v>0.6</v>
      </c>
      <c r="Z70">
        <v>0.3595089459166772</v>
      </c>
      <c r="AA70">
        <f t="shared" ref="AA70:AA77" si="8">(6*PI()*(E70^2)*F70*I70)/W70</f>
        <v>0.86481110633493519</v>
      </c>
      <c r="AB70">
        <v>3.7879036963143471</v>
      </c>
      <c r="AC70">
        <v>2.5299999999999998</v>
      </c>
      <c r="AD70">
        <v>3.231167054853008</v>
      </c>
      <c r="AE70">
        <v>7.8040648288392607</v>
      </c>
      <c r="AF70">
        <v>5.3204073777770736E-3</v>
      </c>
      <c r="AG70">
        <v>3.1036146966294292E-2</v>
      </c>
    </row>
    <row r="71" spans="1:33" x14ac:dyDescent="0.25">
      <c r="A71" t="s">
        <v>33</v>
      </c>
      <c r="B71" t="s">
        <v>36</v>
      </c>
      <c r="C71">
        <v>0.83799999999999997</v>
      </c>
      <c r="D71">
        <v>8.2100000000000006E-2</v>
      </c>
      <c r="E71">
        <v>0.2</v>
      </c>
      <c r="F71">
        <v>2000</v>
      </c>
      <c r="G71">
        <v>221.58790529999999</v>
      </c>
      <c r="H71">
        <v>0.11079395265</v>
      </c>
      <c r="I71">
        <v>2.5999999999999999E-2</v>
      </c>
      <c r="J71">
        <v>4.2613058711538461</v>
      </c>
      <c r="K71">
        <v>100</v>
      </c>
      <c r="L71">
        <v>628.31853071795865</v>
      </c>
      <c r="M71">
        <v>35675.448616435133</v>
      </c>
      <c r="N71">
        <v>2.8030481431404211E-5</v>
      </c>
      <c r="O71">
        <f t="shared" ref="O71:O78" si="9">N71-$N$78</f>
        <v>2.5629775035329844E-5</v>
      </c>
      <c r="P71">
        <v>1.012747363441913E-4</v>
      </c>
      <c r="Q71">
        <v>1.08417784046737E-4</v>
      </c>
      <c r="R71">
        <v>2.4</v>
      </c>
      <c r="S71">
        <v>343.22771854497358</v>
      </c>
      <c r="T71">
        <v>1435.4626427994299</v>
      </c>
      <c r="U71">
        <f t="shared" si="7"/>
        <v>227.81994203021739</v>
      </c>
      <c r="V71">
        <v>9.7548714560631397E-2</v>
      </c>
      <c r="W71">
        <v>56.67</v>
      </c>
      <c r="X71">
        <v>316.95</v>
      </c>
      <c r="Y71">
        <v>0.6</v>
      </c>
      <c r="Z71">
        <v>0.37902475127305729</v>
      </c>
      <c r="AA71">
        <f t="shared" si="8"/>
        <v>0.69184888506794817</v>
      </c>
      <c r="AB71">
        <v>3.4096600918277429</v>
      </c>
      <c r="AC71">
        <v>2.5299999999999998</v>
      </c>
      <c r="AD71">
        <v>3.5914940519400749</v>
      </c>
      <c r="AE71">
        <v>8.5525008475916593</v>
      </c>
      <c r="AF71">
        <v>7.7768988559117824E-3</v>
      </c>
      <c r="AG71">
        <v>4.4100386883016908E-2</v>
      </c>
    </row>
    <row r="72" spans="1:33" x14ac:dyDescent="0.25">
      <c r="A72" t="s">
        <v>33</v>
      </c>
      <c r="B72" t="s">
        <v>36</v>
      </c>
      <c r="C72">
        <v>0.83799999999999997</v>
      </c>
      <c r="D72">
        <v>8.2100000000000006E-2</v>
      </c>
      <c r="E72">
        <v>0.2</v>
      </c>
      <c r="F72">
        <v>1500</v>
      </c>
      <c r="G72">
        <v>198.25617370000001</v>
      </c>
      <c r="H72">
        <v>0.13217078246666669</v>
      </c>
      <c r="I72">
        <v>2.5999999999999999E-2</v>
      </c>
      <c r="J72">
        <v>5.0834916333333338</v>
      </c>
      <c r="K72">
        <v>100</v>
      </c>
      <c r="L72">
        <v>628.31853071795865</v>
      </c>
      <c r="M72">
        <v>47306.670674379217</v>
      </c>
      <c r="N72">
        <v>2.1138667882235672E-5</v>
      </c>
      <c r="O72">
        <f t="shared" si="9"/>
        <v>1.8737961486161305E-5</v>
      </c>
      <c r="P72">
        <v>1.1685655338014839E-4</v>
      </c>
      <c r="Q72">
        <v>1.2253931759667819E-4</v>
      </c>
      <c r="R72">
        <v>2.4</v>
      </c>
      <c r="S72">
        <v>292.55285656435939</v>
      </c>
      <c r="T72">
        <v>1406.6018661530791</v>
      </c>
      <c r="U72">
        <f t="shared" si="7"/>
        <v>200.68691857771586</v>
      </c>
      <c r="V72">
        <v>0.11229987238034569</v>
      </c>
      <c r="W72">
        <v>56.67</v>
      </c>
      <c r="X72">
        <v>316.95</v>
      </c>
      <c r="Y72">
        <v>0.6</v>
      </c>
      <c r="Z72">
        <v>0.40562025390694673</v>
      </c>
      <c r="AA72">
        <f t="shared" si="8"/>
        <v>0.51888666380096116</v>
      </c>
      <c r="AB72">
        <v>3.0506455779171038</v>
      </c>
      <c r="AC72">
        <v>2.5299999999999998</v>
      </c>
      <c r="AD72">
        <v>4.1131947594883966</v>
      </c>
      <c r="AE72">
        <v>9.4338050890761433</v>
      </c>
      <c r="AF72">
        <v>1.3525945612142329E-2</v>
      </c>
      <c r="AG72">
        <v>7.1151307846396006E-2</v>
      </c>
    </row>
    <row r="73" spans="1:33" x14ac:dyDescent="0.25">
      <c r="A73" t="s">
        <v>33</v>
      </c>
      <c r="B73" t="s">
        <v>36</v>
      </c>
      <c r="C73">
        <v>0.83799999999999997</v>
      </c>
      <c r="D73">
        <v>8.2100000000000006E-2</v>
      </c>
      <c r="E73">
        <v>0.2</v>
      </c>
      <c r="F73">
        <v>1000</v>
      </c>
      <c r="G73">
        <v>163.71893789999999</v>
      </c>
      <c r="H73">
        <v>0.1637189379</v>
      </c>
      <c r="I73">
        <v>2.5999999999999999E-2</v>
      </c>
      <c r="J73">
        <v>6.296882226923076</v>
      </c>
      <c r="K73">
        <v>100</v>
      </c>
      <c r="L73">
        <v>628.31853071795865</v>
      </c>
      <c r="M73">
        <v>64065.501066080207</v>
      </c>
      <c r="N73">
        <v>1.560902487859343E-5</v>
      </c>
      <c r="O73">
        <f t="shared" si="9"/>
        <v>1.3208318482519064E-5</v>
      </c>
      <c r="P73">
        <v>1.252042585518197E-4</v>
      </c>
      <c r="Q73">
        <v>1.3306087696688919E-4</v>
      </c>
      <c r="R73">
        <v>2.4</v>
      </c>
      <c r="S73">
        <v>234.57267711682189</v>
      </c>
      <c r="T73">
        <v>1341.6291474337229</v>
      </c>
      <c r="U73">
        <f t="shared" si="7"/>
        <v>169.58685121859708</v>
      </c>
      <c r="V73">
        <v>0.13893351683334881</v>
      </c>
      <c r="W73">
        <v>56.67</v>
      </c>
      <c r="X73">
        <v>316.95</v>
      </c>
      <c r="Y73">
        <v>0.6</v>
      </c>
      <c r="Z73">
        <v>0.43413391855392869</v>
      </c>
      <c r="AA73">
        <f t="shared" si="8"/>
        <v>0.34592444253397409</v>
      </c>
      <c r="AB73">
        <v>2.5192075717232512</v>
      </c>
      <c r="AC73">
        <v>2.5299999999999998</v>
      </c>
      <c r="AD73">
        <v>4.7118064809747313</v>
      </c>
      <c r="AE73">
        <v>11.197326834863921</v>
      </c>
      <c r="AF73">
        <v>2.4037307661914479E-2</v>
      </c>
      <c r="AG73">
        <v>0.13574993850360539</v>
      </c>
    </row>
    <row r="74" spans="1:33" x14ac:dyDescent="0.25">
      <c r="A74" t="s">
        <v>33</v>
      </c>
      <c r="B74" t="s">
        <v>36</v>
      </c>
      <c r="C74">
        <v>0.83799999999999997</v>
      </c>
      <c r="D74">
        <v>8.2100000000000006E-2</v>
      </c>
      <c r="E74">
        <v>0.2</v>
      </c>
      <c r="F74">
        <v>750</v>
      </c>
      <c r="G74">
        <v>149.2039413</v>
      </c>
      <c r="H74">
        <v>0.1989385884</v>
      </c>
      <c r="I74">
        <v>2.5999999999999999E-2</v>
      </c>
      <c r="J74">
        <v>7.6514841692307698</v>
      </c>
      <c r="K74">
        <v>100</v>
      </c>
      <c r="L74">
        <v>628.31853071795865</v>
      </c>
      <c r="M74">
        <v>81954.338203159685</v>
      </c>
      <c r="N74">
        <v>1.220191660289005E-5</v>
      </c>
      <c r="O74">
        <f t="shared" si="9"/>
        <v>9.8012102068156837E-6</v>
      </c>
      <c r="P74">
        <v>1.5413881950508869E-4</v>
      </c>
      <c r="Q74">
        <v>1.6022355371937141E-4</v>
      </c>
      <c r="R74">
        <v>2.4</v>
      </c>
      <c r="S74">
        <v>220.80336239041151</v>
      </c>
      <c r="T74">
        <v>1310.197843309531</v>
      </c>
      <c r="U74">
        <f t="shared" si="7"/>
        <v>151.68573167421593</v>
      </c>
      <c r="V74">
        <v>0.1633733096644758</v>
      </c>
      <c r="W74">
        <v>56.67</v>
      </c>
      <c r="X74">
        <v>316.95</v>
      </c>
      <c r="Y74">
        <v>0.6</v>
      </c>
      <c r="Z74">
        <v>0.45692586145828978</v>
      </c>
      <c r="AA74">
        <f t="shared" si="8"/>
        <v>0.25944333190048058</v>
      </c>
      <c r="AB74">
        <v>2.2958596206108872</v>
      </c>
      <c r="AC74">
        <v>2.5299999999999998</v>
      </c>
      <c r="AD74">
        <v>5.2195310717350063</v>
      </c>
      <c r="AE74">
        <v>12.181045461432831</v>
      </c>
      <c r="AF74">
        <v>3.7733025300286951E-2</v>
      </c>
      <c r="AG74">
        <v>0.20550754933221829</v>
      </c>
    </row>
    <row r="75" spans="1:33" x14ac:dyDescent="0.25">
      <c r="A75" t="s">
        <v>33</v>
      </c>
      <c r="B75" t="s">
        <v>36</v>
      </c>
      <c r="C75">
        <v>0.83799999999999997</v>
      </c>
      <c r="D75">
        <v>8.2100000000000006E-2</v>
      </c>
      <c r="E75">
        <v>0.2</v>
      </c>
      <c r="F75">
        <v>500</v>
      </c>
      <c r="G75">
        <v>130.63566309999999</v>
      </c>
      <c r="H75">
        <v>0.26127132619999999</v>
      </c>
      <c r="I75">
        <v>2.5999999999999999E-2</v>
      </c>
      <c r="J75">
        <v>10.048897161538459</v>
      </c>
      <c r="K75">
        <v>100</v>
      </c>
      <c r="L75">
        <v>628.31853071795865</v>
      </c>
      <c r="M75">
        <v>129708.36684918409</v>
      </c>
      <c r="N75">
        <v>7.7096028906348867E-6</v>
      </c>
      <c r="O75">
        <f t="shared" si="9"/>
        <v>5.3088964945605201E-6</v>
      </c>
      <c r="P75">
        <v>2.0672521177809289E-4</v>
      </c>
      <c r="Q75">
        <v>2.0998050288770581E-4</v>
      </c>
      <c r="R75">
        <v>2.4</v>
      </c>
      <c r="S75">
        <v>182.83622690945401</v>
      </c>
      <c r="T75">
        <v>1264.519360178836</v>
      </c>
      <c r="U75">
        <f t="shared" si="7"/>
        <v>131.16733922125235</v>
      </c>
      <c r="V75">
        <v>0.2087211468218384</v>
      </c>
      <c r="W75">
        <v>56.67</v>
      </c>
      <c r="X75">
        <v>316.95</v>
      </c>
      <c r="Y75">
        <v>0.6</v>
      </c>
      <c r="Z75">
        <v>0.48442898922673622</v>
      </c>
      <c r="AA75">
        <f t="shared" si="8"/>
        <v>0.17296222126698704</v>
      </c>
      <c r="AB75">
        <v>2.010142234245508</v>
      </c>
      <c r="AC75">
        <v>2.5299999999999998</v>
      </c>
      <c r="AD75">
        <v>5.8667861400809329</v>
      </c>
      <c r="AE75">
        <v>13.75672537788371</v>
      </c>
      <c r="AF75">
        <v>7.5449299233534342E-2</v>
      </c>
      <c r="AG75">
        <v>0.41484401714846791</v>
      </c>
    </row>
    <row r="76" spans="1:33" x14ac:dyDescent="0.25">
      <c r="A76" t="s">
        <v>33</v>
      </c>
      <c r="B76" t="s">
        <v>36</v>
      </c>
      <c r="C76">
        <v>0.83799999999999997</v>
      </c>
      <c r="D76">
        <v>8.2100000000000006E-2</v>
      </c>
      <c r="E76">
        <v>0.2</v>
      </c>
      <c r="F76">
        <v>250</v>
      </c>
      <c r="G76">
        <v>106.17164750000001</v>
      </c>
      <c r="H76">
        <v>0.42468658999999997</v>
      </c>
      <c r="I76">
        <v>2.5999999999999999E-2</v>
      </c>
      <c r="J76">
        <v>16.33409961538462</v>
      </c>
      <c r="K76">
        <v>100</v>
      </c>
      <c r="L76">
        <v>628.31853071795865</v>
      </c>
      <c r="M76">
        <v>185377.10765194881</v>
      </c>
      <c r="N76">
        <v>5.3944093349300207E-6</v>
      </c>
      <c r="O76">
        <f t="shared" si="9"/>
        <v>2.9937029388556546E-6</v>
      </c>
      <c r="P76">
        <v>2.4623466451780381E-4</v>
      </c>
      <c r="Q76">
        <v>2.5900377094173092E-4</v>
      </c>
      <c r="R76">
        <v>2.4</v>
      </c>
      <c r="S76">
        <v>157.7979131784777</v>
      </c>
      <c r="T76">
        <v>1195.2517486526881</v>
      </c>
      <c r="U76">
        <f t="shared" si="7"/>
        <v>105.81991421698716</v>
      </c>
      <c r="V76">
        <v>0.33231372134884862</v>
      </c>
      <c r="W76">
        <v>56.67</v>
      </c>
      <c r="X76">
        <v>316.95</v>
      </c>
      <c r="Y76">
        <v>0.6</v>
      </c>
      <c r="Z76">
        <v>0.52306463036999618</v>
      </c>
      <c r="AA76">
        <f t="shared" si="8"/>
        <v>8.6481110633493521E-2</v>
      </c>
      <c r="AB76">
        <v>1.6337048219046131</v>
      </c>
      <c r="AC76">
        <v>2.5299999999999998</v>
      </c>
      <c r="AD76">
        <v>6.8399151886025189</v>
      </c>
      <c r="AE76">
        <v>16.67010758882066</v>
      </c>
      <c r="AF76">
        <v>0.1465697138119037</v>
      </c>
      <c r="AG76">
        <v>0.87060190265431403</v>
      </c>
    </row>
    <row r="77" spans="1:33" x14ac:dyDescent="0.25">
      <c r="A77" t="s">
        <v>33</v>
      </c>
      <c r="B77" t="s">
        <v>36</v>
      </c>
      <c r="C77">
        <v>0.83799999999999997</v>
      </c>
      <c r="D77">
        <v>8.2100000000000006E-2</v>
      </c>
      <c r="E77">
        <v>0.2</v>
      </c>
      <c r="F77">
        <v>100</v>
      </c>
      <c r="G77">
        <v>83.92659553</v>
      </c>
      <c r="H77">
        <v>0.83926595530000003</v>
      </c>
      <c r="I77">
        <v>2.5999999999999999E-2</v>
      </c>
      <c r="J77">
        <v>32.279459819230773</v>
      </c>
      <c r="K77">
        <v>100</v>
      </c>
      <c r="L77">
        <v>628.31853071795865</v>
      </c>
      <c r="M77">
        <v>269823.71630050289</v>
      </c>
      <c r="N77">
        <v>3.7061234413000938E-6</v>
      </c>
      <c r="O77">
        <f t="shared" si="9"/>
        <v>1.3054170452257276E-6</v>
      </c>
      <c r="P77">
        <v>2.952157915078825E-4</v>
      </c>
      <c r="Q77">
        <v>2.9557929073102912E-4</v>
      </c>
      <c r="R77">
        <v>2.4</v>
      </c>
      <c r="S77">
        <v>123.7214932980625</v>
      </c>
      <c r="T77">
        <v>1089.332058774565</v>
      </c>
      <c r="U77">
        <f t="shared" si="7"/>
        <v>85.033430646477996</v>
      </c>
      <c r="V77">
        <v>0.66944095699020023</v>
      </c>
      <c r="W77">
        <v>56.67</v>
      </c>
      <c r="X77">
        <v>316.95</v>
      </c>
      <c r="Y77">
        <v>0.6</v>
      </c>
      <c r="Z77">
        <v>0.56061075990403109</v>
      </c>
      <c r="AA77">
        <f t="shared" si="8"/>
        <v>3.4592444253397407E-2</v>
      </c>
      <c r="AB77">
        <v>1.291411474079265</v>
      </c>
      <c r="AC77">
        <v>2.5299999999999998</v>
      </c>
      <c r="AD77">
        <v>7.8571106030043776</v>
      </c>
      <c r="AE77">
        <v>20.786275727536541</v>
      </c>
      <c r="AF77">
        <v>0.28150917725626867</v>
      </c>
      <c r="AG77">
        <v>1.970244808720228</v>
      </c>
    </row>
    <row r="78" spans="1:33" x14ac:dyDescent="0.25">
      <c r="A78" t="s">
        <v>33</v>
      </c>
      <c r="B78" t="s">
        <v>36</v>
      </c>
      <c r="C78">
        <v>0.83799999999999997</v>
      </c>
      <c r="D78">
        <v>8.2100000000000006E-2</v>
      </c>
      <c r="E78">
        <v>0.2</v>
      </c>
      <c r="F78">
        <v>0</v>
      </c>
      <c r="I78">
        <v>2.5999999999999999E-2</v>
      </c>
      <c r="K78">
        <v>100</v>
      </c>
      <c r="L78">
        <v>628.31853071795865</v>
      </c>
      <c r="M78">
        <v>416544.06454500201</v>
      </c>
      <c r="N78">
        <v>2.4007063960743662E-6</v>
      </c>
      <c r="O78">
        <f t="shared" si="9"/>
        <v>0</v>
      </c>
      <c r="P78">
        <v>7.5679068809203227E-4</v>
      </c>
      <c r="Q78">
        <v>7.823369511021157E-4</v>
      </c>
      <c r="R78">
        <v>2.4</v>
      </c>
      <c r="S78">
        <v>212.12124275035319</v>
      </c>
      <c r="T78">
        <v>1010.012516734698</v>
      </c>
      <c r="U78">
        <v>56.67</v>
      </c>
      <c r="W78">
        <v>56.67</v>
      </c>
      <c r="X78">
        <v>316.95</v>
      </c>
      <c r="Y78">
        <v>0.6</v>
      </c>
      <c r="AA78">
        <v>0</v>
      </c>
      <c r="AC78">
        <v>2.5299999999999998</v>
      </c>
    </row>
    <row r="79" spans="1:33" x14ac:dyDescent="0.25">
      <c r="A79" t="s">
        <v>33</v>
      </c>
      <c r="B79" t="s">
        <v>36</v>
      </c>
      <c r="C79">
        <v>0.83799999999999997</v>
      </c>
      <c r="D79">
        <v>0.10920000000000001</v>
      </c>
      <c r="E79">
        <v>0.27</v>
      </c>
      <c r="F79">
        <v>2500</v>
      </c>
      <c r="G79">
        <v>456.43870179999999</v>
      </c>
      <c r="H79">
        <v>0.18257548071999999</v>
      </c>
      <c r="I79">
        <v>2.5999999999999999E-2</v>
      </c>
      <c r="J79">
        <v>7.0221338738461538</v>
      </c>
      <c r="K79">
        <v>100</v>
      </c>
      <c r="L79">
        <v>628.31853071795865</v>
      </c>
      <c r="M79">
        <v>139637.60208241799</v>
      </c>
      <c r="N79">
        <v>7.1613948183510954E-6</v>
      </c>
      <c r="O79">
        <f>N79-$N$85</f>
        <v>6.2537759894355666E-6</v>
      </c>
      <c r="P79">
        <v>2.7238948683632792E-4</v>
      </c>
      <c r="Q79">
        <v>2.8776206833304598E-4</v>
      </c>
      <c r="R79">
        <v>2.4</v>
      </c>
      <c r="S79">
        <v>232.74611163082841</v>
      </c>
      <c r="T79">
        <v>1666.631852648047</v>
      </c>
      <c r="U79">
        <f t="shared" ref="U79:U84" si="10">W79*(1+(F79/X79)^Y79)</f>
        <v>461.89598440956149</v>
      </c>
      <c r="V79">
        <v>0.17809005458242999</v>
      </c>
      <c r="W79">
        <v>143.43</v>
      </c>
      <c r="X79">
        <v>539.19000000000005</v>
      </c>
      <c r="Y79">
        <v>0.52</v>
      </c>
      <c r="Z79">
        <v>0.44723213108358001</v>
      </c>
      <c r="AA79">
        <f t="shared" ref="AA79:AA84" si="11">(6*PI()*(E79^2)*F79*I79)/W79</f>
        <v>0.62273318506735975</v>
      </c>
      <c r="AB79">
        <v>4.1813820814861558</v>
      </c>
      <c r="AC79">
        <v>2.52</v>
      </c>
      <c r="AD79">
        <v>2.743711647099595</v>
      </c>
      <c r="AE79">
        <v>7.168660734152386</v>
      </c>
      <c r="AF79">
        <v>1.7765033084764261E-2</v>
      </c>
      <c r="AG79">
        <v>0.12127328497037961</v>
      </c>
    </row>
    <row r="80" spans="1:33" x14ac:dyDescent="0.25">
      <c r="A80" t="s">
        <v>33</v>
      </c>
      <c r="B80" t="s">
        <v>36</v>
      </c>
      <c r="C80">
        <v>0.83799999999999997</v>
      </c>
      <c r="D80">
        <v>0.10920000000000001</v>
      </c>
      <c r="E80">
        <v>0.27</v>
      </c>
      <c r="F80">
        <v>1500</v>
      </c>
      <c r="G80">
        <v>383.92752280000002</v>
      </c>
      <c r="H80">
        <v>0.25595168186666672</v>
      </c>
      <c r="I80">
        <v>2.5999999999999999E-2</v>
      </c>
      <c r="J80">
        <v>9.8442954564102578</v>
      </c>
      <c r="K80">
        <v>100</v>
      </c>
      <c r="L80">
        <v>628.31853071795865</v>
      </c>
      <c r="M80">
        <v>182474.5580276456</v>
      </c>
      <c r="N80">
        <v>5.4802160411233684E-6</v>
      </c>
      <c r="O80">
        <f t="shared" ref="O80:O85" si="12">N80-$N$85</f>
        <v>4.5725972122078396E-6</v>
      </c>
      <c r="P80">
        <v>3.1273389874359332E-4</v>
      </c>
      <c r="Q80">
        <v>3.2855273649044938E-4</v>
      </c>
      <c r="R80">
        <v>2.4</v>
      </c>
      <c r="S80">
        <v>203.35461760445159</v>
      </c>
      <c r="T80">
        <v>1559.5949177223031</v>
      </c>
      <c r="U80">
        <f t="shared" si="10"/>
        <v>387.60528428698188</v>
      </c>
      <c r="V80">
        <v>0.23977303991447571</v>
      </c>
      <c r="W80">
        <v>143.43</v>
      </c>
      <c r="X80">
        <v>539.19000000000005</v>
      </c>
      <c r="Y80">
        <v>0.52</v>
      </c>
      <c r="Z80">
        <v>0.48251524624078118</v>
      </c>
      <c r="AA80">
        <f t="shared" si="11"/>
        <v>0.37363991104041577</v>
      </c>
      <c r="AB80">
        <v>3.517115569066513</v>
      </c>
      <c r="AC80">
        <v>2.52</v>
      </c>
      <c r="AD80">
        <v>3.1937031941673748</v>
      </c>
      <c r="AE80">
        <v>8.3235733306741722</v>
      </c>
      <c r="AF80">
        <v>3.1454162804650153E-2</v>
      </c>
      <c r="AG80">
        <v>0.21365282769212759</v>
      </c>
    </row>
    <row r="81" spans="1:33" x14ac:dyDescent="0.25">
      <c r="A81" t="s">
        <v>33</v>
      </c>
      <c r="B81" t="s">
        <v>36</v>
      </c>
      <c r="C81">
        <v>0.83799999999999997</v>
      </c>
      <c r="D81">
        <v>0.10920000000000001</v>
      </c>
      <c r="E81">
        <v>0.27</v>
      </c>
      <c r="F81">
        <v>1000</v>
      </c>
      <c r="G81">
        <v>337.89782120000001</v>
      </c>
      <c r="H81">
        <v>0.3378978212</v>
      </c>
      <c r="I81">
        <v>2.5999999999999999E-2</v>
      </c>
      <c r="J81">
        <v>12.99607004615385</v>
      </c>
      <c r="K81">
        <v>100</v>
      </c>
      <c r="L81">
        <v>628.31853071795865</v>
      </c>
      <c r="M81">
        <v>222996.0601521793</v>
      </c>
      <c r="N81">
        <v>4.4843841604984831E-6</v>
      </c>
      <c r="O81">
        <f t="shared" si="12"/>
        <v>3.5767653315829542E-6</v>
      </c>
      <c r="P81">
        <v>3.4806949889746859E-4</v>
      </c>
      <c r="Q81">
        <v>3.541993615836978E-4</v>
      </c>
      <c r="R81">
        <v>2.4</v>
      </c>
      <c r="S81">
        <v>179.3914970324436</v>
      </c>
      <c r="T81">
        <v>1499.2900014544159</v>
      </c>
      <c r="U81">
        <f t="shared" si="10"/>
        <v>341.18808472796741</v>
      </c>
      <c r="V81">
        <v>0.30978408727070778</v>
      </c>
      <c r="W81">
        <v>143.43</v>
      </c>
      <c r="X81">
        <v>539.19000000000005</v>
      </c>
      <c r="Y81">
        <v>0.52</v>
      </c>
      <c r="Z81">
        <v>0.50636019835567325</v>
      </c>
      <c r="AA81">
        <f t="shared" si="11"/>
        <v>0.24909327402694392</v>
      </c>
      <c r="AB81">
        <v>3.0954428039670958</v>
      </c>
      <c r="AC81">
        <v>2.52</v>
      </c>
      <c r="AD81">
        <v>3.5171556992976232</v>
      </c>
      <c r="AE81">
        <v>9.31272051080715</v>
      </c>
      <c r="AF81">
        <v>4.6619443321327877E-2</v>
      </c>
      <c r="AG81">
        <v>0.32684137833025739</v>
      </c>
    </row>
    <row r="82" spans="1:33" x14ac:dyDescent="0.25">
      <c r="A82" t="s">
        <v>33</v>
      </c>
      <c r="B82" t="s">
        <v>36</v>
      </c>
      <c r="C82">
        <v>0.83799999999999997</v>
      </c>
      <c r="D82">
        <v>0.10920000000000001</v>
      </c>
      <c r="E82">
        <v>0.27</v>
      </c>
      <c r="F82">
        <v>500</v>
      </c>
      <c r="G82">
        <v>280.00783360000003</v>
      </c>
      <c r="H82">
        <v>0.56001566720000007</v>
      </c>
      <c r="I82">
        <v>2.5999999999999999E-2</v>
      </c>
      <c r="J82">
        <v>21.53906412307693</v>
      </c>
      <c r="K82">
        <v>100</v>
      </c>
      <c r="L82">
        <v>628.31853071795865</v>
      </c>
      <c r="M82">
        <v>277689.9163401543</v>
      </c>
      <c r="N82">
        <v>3.6011390445127191E-6</v>
      </c>
      <c r="O82">
        <f t="shared" si="12"/>
        <v>2.6935202155971903E-6</v>
      </c>
      <c r="P82">
        <v>3.9926649347906898E-4</v>
      </c>
      <c r="Q82">
        <v>4.0102247999540351E-4</v>
      </c>
      <c r="R82">
        <v>2.4</v>
      </c>
      <c r="S82">
        <v>163.1022224704856</v>
      </c>
      <c r="T82">
        <v>1426.416347747911</v>
      </c>
      <c r="U82">
        <f t="shared" si="10"/>
        <v>281.34091807195966</v>
      </c>
      <c r="V82">
        <v>0.50085073473504271</v>
      </c>
      <c r="W82">
        <v>143.43</v>
      </c>
      <c r="X82">
        <v>539.19000000000005</v>
      </c>
      <c r="Y82">
        <v>0.52</v>
      </c>
      <c r="Z82">
        <v>0.54028866394907782</v>
      </c>
      <c r="AA82">
        <f t="shared" si="11"/>
        <v>0.12454663701347196</v>
      </c>
      <c r="AB82">
        <v>2.565119332505291</v>
      </c>
      <c r="AC82">
        <v>2.52</v>
      </c>
      <c r="AD82">
        <v>4.0042776459791414</v>
      </c>
      <c r="AE82">
        <v>11.016257182928729</v>
      </c>
      <c r="AF82">
        <v>7.5248037808981219E-2</v>
      </c>
      <c r="AG82">
        <v>0.56952782490873466</v>
      </c>
    </row>
    <row r="83" spans="1:33" x14ac:dyDescent="0.25">
      <c r="A83" t="s">
        <v>33</v>
      </c>
      <c r="B83" t="s">
        <v>36</v>
      </c>
      <c r="C83">
        <v>0.83799999999999997</v>
      </c>
      <c r="D83">
        <v>0.10920000000000001</v>
      </c>
      <c r="E83">
        <v>0.27</v>
      </c>
      <c r="F83">
        <v>250</v>
      </c>
      <c r="G83">
        <v>238.05565189999999</v>
      </c>
      <c r="H83">
        <v>0.95222260759999999</v>
      </c>
      <c r="I83">
        <v>2.5999999999999999E-2</v>
      </c>
      <c r="J83">
        <v>36.623946446153838</v>
      </c>
      <c r="K83">
        <v>100</v>
      </c>
      <c r="L83">
        <v>628.31853071795865</v>
      </c>
      <c r="M83">
        <v>380557.89063403162</v>
      </c>
      <c r="N83">
        <v>2.6277211026525872E-6</v>
      </c>
      <c r="O83">
        <f t="shared" si="12"/>
        <v>1.7201022737370584E-6</v>
      </c>
      <c r="P83">
        <v>4.4990716303294548E-4</v>
      </c>
      <c r="Q83">
        <v>4.7115879619648852E-4</v>
      </c>
      <c r="R83">
        <v>2.4</v>
      </c>
      <c r="S83">
        <v>139.82919016875701</v>
      </c>
      <c r="T83">
        <v>1336.3526410360671</v>
      </c>
      <c r="U83">
        <f t="shared" si="10"/>
        <v>239.60518975071767</v>
      </c>
      <c r="V83">
        <v>0.8524720598444846</v>
      </c>
      <c r="W83">
        <v>143.43</v>
      </c>
      <c r="X83">
        <v>539.19000000000005</v>
      </c>
      <c r="Y83">
        <v>0.52</v>
      </c>
      <c r="Z83">
        <v>0.56595668647322483</v>
      </c>
      <c r="AA83">
        <f t="shared" si="11"/>
        <v>6.2273318506735981E-2</v>
      </c>
      <c r="AB83">
        <v>2.180800254942723</v>
      </c>
      <c r="AC83">
        <v>2.52</v>
      </c>
      <c r="AD83">
        <v>4.3937856099280124</v>
      </c>
      <c r="AE83">
        <v>12.76611850833236</v>
      </c>
      <c r="AF83">
        <v>0.1241609881026678</v>
      </c>
      <c r="AG83">
        <v>1.048154200654005</v>
      </c>
    </row>
    <row r="84" spans="1:33" x14ac:dyDescent="0.25">
      <c r="A84" t="s">
        <v>33</v>
      </c>
      <c r="B84" t="s">
        <v>36</v>
      </c>
      <c r="C84">
        <v>0.83799999999999997</v>
      </c>
      <c r="D84">
        <v>0.10920000000000001</v>
      </c>
      <c r="E84">
        <v>0.27</v>
      </c>
      <c r="F84">
        <v>100</v>
      </c>
      <c r="G84">
        <v>194.43158980000001</v>
      </c>
      <c r="H84">
        <v>1.9443158979999999</v>
      </c>
      <c r="I84">
        <v>2.5999999999999999E-2</v>
      </c>
      <c r="J84">
        <v>74.781380692307707</v>
      </c>
      <c r="K84">
        <v>100</v>
      </c>
      <c r="L84">
        <v>628.31853071795865</v>
      </c>
      <c r="M84">
        <v>419254.5741115557</v>
      </c>
      <c r="N84">
        <v>2.385185664626569E-6</v>
      </c>
      <c r="O84">
        <f t="shared" si="12"/>
        <v>1.4775668357110402E-6</v>
      </c>
      <c r="P84">
        <v>5.3642560898936012E-4</v>
      </c>
      <c r="Q84">
        <v>5.5501390218158642E-4</v>
      </c>
      <c r="R84">
        <v>2.4</v>
      </c>
      <c r="S84">
        <v>149.51243763298231</v>
      </c>
      <c r="T84">
        <v>1245.069584615138</v>
      </c>
      <c r="U84">
        <f t="shared" si="10"/>
        <v>203.15198681976327</v>
      </c>
      <c r="V84">
        <v>1.84161232109049</v>
      </c>
      <c r="W84">
        <v>143.43</v>
      </c>
      <c r="X84">
        <v>539.19000000000005</v>
      </c>
      <c r="Y84">
        <v>0.52</v>
      </c>
      <c r="Z84">
        <v>0.58929662661430271</v>
      </c>
      <c r="AA84">
        <f t="shared" si="11"/>
        <v>2.490932740269439E-2</v>
      </c>
      <c r="AB84">
        <v>1.7811652746765101</v>
      </c>
      <c r="AC84">
        <v>2.52</v>
      </c>
      <c r="AD84">
        <v>4.7636558866803398</v>
      </c>
      <c r="AE84">
        <v>15.382738837632321</v>
      </c>
      <c r="AF84">
        <v>0.1607849065424197</v>
      </c>
      <c r="AG84">
        <v>1.6766092109257451</v>
      </c>
    </row>
    <row r="85" spans="1:33" x14ac:dyDescent="0.25">
      <c r="A85" t="s">
        <v>33</v>
      </c>
      <c r="B85" t="s">
        <v>36</v>
      </c>
      <c r="C85">
        <v>0.83799999999999997</v>
      </c>
      <c r="D85">
        <v>0.10920000000000001</v>
      </c>
      <c r="E85">
        <v>0.27</v>
      </c>
      <c r="F85">
        <v>0</v>
      </c>
      <c r="I85">
        <v>2.5999999999999999E-2</v>
      </c>
      <c r="K85">
        <v>100</v>
      </c>
      <c r="L85">
        <v>628.31853071795865</v>
      </c>
      <c r="M85">
        <v>1101784.105993981</v>
      </c>
      <c r="N85">
        <v>9.076188289155287E-7</v>
      </c>
      <c r="O85">
        <f t="shared" si="12"/>
        <v>0</v>
      </c>
      <c r="P85">
        <v>1.4857556922784939E-3</v>
      </c>
      <c r="Q85">
        <v>1.4933127264426501E-3</v>
      </c>
      <c r="R85">
        <v>2.4</v>
      </c>
      <c r="S85">
        <v>153.07544595102979</v>
      </c>
      <c r="T85">
        <v>1014.185451538057</v>
      </c>
      <c r="U85">
        <v>143.43</v>
      </c>
      <c r="W85">
        <v>143.43</v>
      </c>
      <c r="X85">
        <v>539.19000000000005</v>
      </c>
      <c r="Y85">
        <v>0.52</v>
      </c>
      <c r="AA85">
        <v>0</v>
      </c>
      <c r="AC85">
        <v>2.52</v>
      </c>
    </row>
    <row r="86" spans="1:33" x14ac:dyDescent="0.25">
      <c r="A86" t="s">
        <v>33</v>
      </c>
      <c r="B86" t="s">
        <v>37</v>
      </c>
      <c r="C86">
        <v>1.204</v>
      </c>
      <c r="D86">
        <v>3.5499999999999997E-2</v>
      </c>
      <c r="E86">
        <v>0.12</v>
      </c>
      <c r="F86">
        <v>2500</v>
      </c>
      <c r="G86">
        <v>39.299999999999997</v>
      </c>
      <c r="H86">
        <v>1.5720000000000001E-2</v>
      </c>
      <c r="I86">
        <v>2.5000000000000001E-3</v>
      </c>
      <c r="J86">
        <v>6.2879999999999994</v>
      </c>
      <c r="K86">
        <v>40000</v>
      </c>
      <c r="L86">
        <v>251327.41228718351</v>
      </c>
      <c r="M86">
        <v>992480.68367291032</v>
      </c>
      <c r="N86">
        <v>1.0075762848091541E-6</v>
      </c>
      <c r="O86">
        <f>N86-$N$90</f>
        <v>1.690211187530099E-7</v>
      </c>
      <c r="P86">
        <v>2.931245163863111E-2</v>
      </c>
      <c r="Q86">
        <v>3.7715624772567791E-2</v>
      </c>
      <c r="R86">
        <v>64</v>
      </c>
      <c r="S86">
        <v>4291.9090820124129</v>
      </c>
      <c r="T86">
        <v>5078.7487771740634</v>
      </c>
      <c r="U86">
        <f>W86*(1+(F86/X86)^Y86)</f>
        <v>42.679436260793018</v>
      </c>
      <c r="V86">
        <v>2.551997794331062E-2</v>
      </c>
      <c r="W86">
        <v>8.9600000000000009</v>
      </c>
      <c r="X86">
        <v>335.63</v>
      </c>
      <c r="Y86">
        <v>0.66</v>
      </c>
      <c r="Z86">
        <v>0.43395829770070787</v>
      </c>
      <c r="AA86">
        <f>(6*PI()*(E86^2)*F86*I86)/W86</f>
        <v>0.18933705724759914</v>
      </c>
      <c r="AB86">
        <v>0.50796860414843881</v>
      </c>
      <c r="AC86">
        <v>2.52</v>
      </c>
      <c r="AD86">
        <v>13.077764176617791</v>
      </c>
      <c r="AE86">
        <v>50.928670817852463</v>
      </c>
      <c r="AF86">
        <v>2.8686381583191141</v>
      </c>
      <c r="AG86">
        <v>43.504426812525999</v>
      </c>
    </row>
    <row r="87" spans="1:33" x14ac:dyDescent="0.25">
      <c r="A87" t="s">
        <v>33</v>
      </c>
      <c r="B87" t="s">
        <v>37</v>
      </c>
      <c r="C87">
        <v>1.204</v>
      </c>
      <c r="D87">
        <v>3.5499999999999997E-2</v>
      </c>
      <c r="E87">
        <v>0.12</v>
      </c>
      <c r="F87">
        <v>2000</v>
      </c>
      <c r="G87">
        <v>33.5</v>
      </c>
      <c r="H87">
        <v>1.6750000000000001E-2</v>
      </c>
      <c r="I87">
        <v>2.5000000000000001E-3</v>
      </c>
      <c r="J87">
        <v>6.7</v>
      </c>
      <c r="K87">
        <v>40000</v>
      </c>
      <c r="L87">
        <v>251327.41228718351</v>
      </c>
      <c r="M87">
        <v>1018849.065509405</v>
      </c>
      <c r="N87">
        <v>9.8149964882189856E-7</v>
      </c>
      <c r="O87">
        <f t="shared" ref="O87:O90" si="13">N87-$N$90</f>
        <v>1.4294448276575435E-7</v>
      </c>
      <c r="P87">
        <v>2.9087358718158509E-2</v>
      </c>
      <c r="Q87">
        <v>3.7183924553636193E-2</v>
      </c>
      <c r="R87">
        <v>64</v>
      </c>
      <c r="S87">
        <v>4121.8923364663287</v>
      </c>
      <c r="T87">
        <v>4783.310324293745</v>
      </c>
      <c r="U87">
        <f>W87*(1+(F87/X87)^Y87)</f>
        <v>38.061789609128084</v>
      </c>
      <c r="V87">
        <v>2.896939226555376E-2</v>
      </c>
      <c r="W87">
        <v>8.9600000000000009</v>
      </c>
      <c r="X87">
        <v>335.63</v>
      </c>
      <c r="Y87">
        <v>0.66</v>
      </c>
      <c r="Z87">
        <v>0.44170074088838829</v>
      </c>
      <c r="AA87">
        <f>(6*PI()*(E87^2)*F87*I87)/W87</f>
        <v>0.15146964579807928</v>
      </c>
      <c r="AB87">
        <v>0.43300122745477598</v>
      </c>
      <c r="AC87">
        <v>2.52</v>
      </c>
      <c r="AD87">
        <v>13.5485794792605</v>
      </c>
      <c r="AE87">
        <v>59.49826236590782</v>
      </c>
      <c r="AF87">
        <v>3.1607058683437201</v>
      </c>
      <c r="AG87">
        <v>60.954408457420321</v>
      </c>
    </row>
    <row r="88" spans="1:33" x14ac:dyDescent="0.25">
      <c r="A88" t="s">
        <v>33</v>
      </c>
      <c r="B88" t="s">
        <v>37</v>
      </c>
      <c r="C88">
        <v>1.204</v>
      </c>
      <c r="D88">
        <v>3.5499999999999997E-2</v>
      </c>
      <c r="E88">
        <v>0.12</v>
      </c>
      <c r="F88">
        <v>1750</v>
      </c>
      <c r="G88">
        <v>36.950000000000003</v>
      </c>
      <c r="H88">
        <v>2.1114285714285721E-2</v>
      </c>
      <c r="I88">
        <v>2.5000000000000001E-3</v>
      </c>
      <c r="J88">
        <v>8.4457142857142866</v>
      </c>
      <c r="K88">
        <v>40000</v>
      </c>
      <c r="L88">
        <v>251327.41228718351</v>
      </c>
      <c r="M88">
        <v>1009908.868410364</v>
      </c>
      <c r="N88">
        <v>9.9018835389973265E-7</v>
      </c>
      <c r="O88">
        <f t="shared" si="13"/>
        <v>1.5163318784358844E-7</v>
      </c>
      <c r="P88">
        <v>2.731224444820797E-2</v>
      </c>
      <c r="Q88">
        <v>3.5148542891823807E-2</v>
      </c>
      <c r="R88">
        <v>64</v>
      </c>
      <c r="S88">
        <v>3930.7589316905451</v>
      </c>
      <c r="T88">
        <v>4719.2686435035548</v>
      </c>
      <c r="U88">
        <f>W88*(1+(F88/X88)^Y88)</f>
        <v>35.606796892834183</v>
      </c>
      <c r="V88">
        <v>3.1327241227408452E-2</v>
      </c>
      <c r="W88">
        <v>8.9600000000000009</v>
      </c>
      <c r="X88">
        <v>335.63</v>
      </c>
      <c r="Y88">
        <v>0.66</v>
      </c>
      <c r="Z88">
        <v>0.4674451291739109</v>
      </c>
      <c r="AA88">
        <f>(6*PI()*(E88^2)*F88*I88)/W88</f>
        <v>0.1325359400733194</v>
      </c>
      <c r="AB88">
        <v>0.47759389117773071</v>
      </c>
      <c r="AC88">
        <v>2.52</v>
      </c>
      <c r="AD88">
        <v>15.173954776973209</v>
      </c>
      <c r="AE88">
        <v>54.07791900176521</v>
      </c>
      <c r="AF88">
        <v>3.929763923267009</v>
      </c>
      <c r="AG88">
        <v>49.912443600799591</v>
      </c>
    </row>
    <row r="89" spans="1:33" x14ac:dyDescent="0.25">
      <c r="A89" t="s">
        <v>33</v>
      </c>
      <c r="B89" t="s">
        <v>37</v>
      </c>
      <c r="C89">
        <v>1.204</v>
      </c>
      <c r="D89">
        <v>3.5499999999999997E-2</v>
      </c>
      <c r="E89">
        <v>0.12</v>
      </c>
      <c r="F89">
        <v>1500</v>
      </c>
      <c r="G89">
        <v>29.96</v>
      </c>
      <c r="H89">
        <v>1.9973333333333329E-2</v>
      </c>
      <c r="I89">
        <v>2.5000000000000001E-3</v>
      </c>
      <c r="J89">
        <v>7.9893333333333327</v>
      </c>
      <c r="K89">
        <v>40000</v>
      </c>
      <c r="L89">
        <v>251327.41228718351</v>
      </c>
      <c r="M89">
        <v>1039571.542680792</v>
      </c>
      <c r="N89">
        <v>9.6193475768031572E-7</v>
      </c>
      <c r="O89">
        <f t="shared" si="13"/>
        <v>1.2337959162417152E-7</v>
      </c>
      <c r="P89">
        <v>2.4648291588590651E-2</v>
      </c>
      <c r="Q89">
        <v>3.1393113144969197E-2</v>
      </c>
      <c r="R89">
        <v>64</v>
      </c>
      <c r="S89">
        <v>3410.6038096776019</v>
      </c>
      <c r="T89">
        <v>4293.8391760853301</v>
      </c>
      <c r="U89">
        <f>W89*(1+(F89/X89)^Y89)</f>
        <v>33.029115474292631</v>
      </c>
      <c r="V89">
        <v>3.4367220992264358E-2</v>
      </c>
      <c r="W89">
        <v>8.9600000000000009</v>
      </c>
      <c r="X89">
        <v>335.63</v>
      </c>
      <c r="Y89">
        <v>0.66</v>
      </c>
      <c r="Z89">
        <v>0.46160934604567749</v>
      </c>
      <c r="AA89">
        <f>(6*PI()*(E89^2)*F89*I89)/W89</f>
        <v>0.1136022343485595</v>
      </c>
      <c r="AB89">
        <v>0.38724527685209231</v>
      </c>
      <c r="AC89">
        <v>2.52</v>
      </c>
      <c r="AD89">
        <v>14.7974436358832</v>
      </c>
      <c r="AE89">
        <v>66.351858091603759</v>
      </c>
      <c r="AF89">
        <v>3.8469317022906382</v>
      </c>
      <c r="AG89">
        <v>77.347675324408556</v>
      </c>
    </row>
    <row r="90" spans="1:33" x14ac:dyDescent="0.25">
      <c r="A90" t="s">
        <v>33</v>
      </c>
      <c r="B90" t="s">
        <v>37</v>
      </c>
      <c r="C90">
        <v>1.204</v>
      </c>
      <c r="D90">
        <v>3.5499999999999997E-2</v>
      </c>
      <c r="E90">
        <v>0.12</v>
      </c>
      <c r="F90">
        <v>0</v>
      </c>
      <c r="I90">
        <v>2.5000000000000001E-3</v>
      </c>
      <c r="K90">
        <v>40000</v>
      </c>
      <c r="L90">
        <v>251327.41228718351</v>
      </c>
      <c r="M90">
        <v>1192527.3857689721</v>
      </c>
      <c r="N90">
        <v>8.385551660561442E-7</v>
      </c>
      <c r="O90">
        <f t="shared" si="13"/>
        <v>0</v>
      </c>
      <c r="P90">
        <v>2.3093400711284962E-2</v>
      </c>
      <c r="Q90">
        <v>2.887601062413471E-2</v>
      </c>
      <c r="R90">
        <v>64</v>
      </c>
      <c r="S90">
        <v>2734.765559067459</v>
      </c>
      <c r="T90">
        <v>4333.0577754417254</v>
      </c>
      <c r="U90">
        <v>8.9600000000000009</v>
      </c>
      <c r="W90">
        <v>8.9600000000000009</v>
      </c>
      <c r="X90">
        <v>335.63</v>
      </c>
      <c r="Y90">
        <v>0.66</v>
      </c>
      <c r="AA90">
        <v>0</v>
      </c>
      <c r="AC90">
        <v>2.52</v>
      </c>
    </row>
    <row r="91" spans="1:33" x14ac:dyDescent="0.25">
      <c r="A91" t="s">
        <v>33</v>
      </c>
      <c r="B91" t="s">
        <v>37</v>
      </c>
      <c r="C91">
        <v>1.204</v>
      </c>
      <c r="D91">
        <v>5.8599999999999999E-2</v>
      </c>
      <c r="E91">
        <v>0.2</v>
      </c>
      <c r="F91">
        <v>2500</v>
      </c>
      <c r="G91">
        <v>136.41</v>
      </c>
      <c r="H91">
        <v>5.4564000000000001E-2</v>
      </c>
      <c r="I91">
        <v>2.5000000000000001E-3</v>
      </c>
      <c r="J91">
        <v>21.825600000000001</v>
      </c>
      <c r="K91">
        <v>40000</v>
      </c>
      <c r="L91">
        <v>251327.41228718351</v>
      </c>
      <c r="M91">
        <v>1617981.811454057</v>
      </c>
      <c r="N91">
        <v>6.1805391934617271E-7</v>
      </c>
      <c r="O91">
        <f>N91-$N$96</f>
        <v>3.7638961063986723E-7</v>
      </c>
      <c r="P91">
        <v>5.1071697447131838E-2</v>
      </c>
      <c r="Q91">
        <v>6.4336890430640767E-2</v>
      </c>
      <c r="R91">
        <v>64</v>
      </c>
      <c r="S91">
        <v>4490.944638842956</v>
      </c>
      <c r="T91">
        <v>15195.405719746001</v>
      </c>
      <c r="U91">
        <f>W91*(1+(F91/X91)^Y91)</f>
        <v>139.56136709878851</v>
      </c>
      <c r="V91">
        <v>6.9912239842275445E-2</v>
      </c>
      <c r="W91">
        <v>67.680000000000007</v>
      </c>
      <c r="X91">
        <v>2231.46</v>
      </c>
      <c r="Y91">
        <v>0.53</v>
      </c>
      <c r="Z91">
        <v>0.5410382566643277</v>
      </c>
      <c r="AA91">
        <f>(6*PI()*(E91^2)*F91*I91)/W91</f>
        <v>6.9627496755092944E-2</v>
      </c>
      <c r="AB91">
        <v>1.5823187220043711</v>
      </c>
      <c r="AC91">
        <v>2.54</v>
      </c>
      <c r="AD91">
        <v>7.3180598793593754</v>
      </c>
      <c r="AE91">
        <v>17.17486130794904</v>
      </c>
      <c r="AF91">
        <v>1.464374835907162</v>
      </c>
      <c r="AG91">
        <v>8.0657882653389716</v>
      </c>
    </row>
    <row r="92" spans="1:33" x14ac:dyDescent="0.25">
      <c r="A92" t="s">
        <v>33</v>
      </c>
      <c r="B92" t="s">
        <v>37</v>
      </c>
      <c r="C92">
        <v>1.204</v>
      </c>
      <c r="D92">
        <v>5.8599999999999999E-2</v>
      </c>
      <c r="E92">
        <v>0.2</v>
      </c>
      <c r="F92">
        <v>2000</v>
      </c>
      <c r="G92">
        <v>131.04</v>
      </c>
      <c r="H92">
        <v>6.5519999999999995E-2</v>
      </c>
      <c r="I92">
        <v>2.5000000000000001E-3</v>
      </c>
      <c r="J92">
        <v>26.207999999999998</v>
      </c>
      <c r="K92">
        <v>40000</v>
      </c>
      <c r="L92">
        <v>251327.41228718351</v>
      </c>
      <c r="M92">
        <v>1659280.5557112501</v>
      </c>
      <c r="N92">
        <v>6.0267083619945778E-7</v>
      </c>
      <c r="O92">
        <f t="shared" ref="O92:O96" si="14">N92-$N$96</f>
        <v>3.610065274931523E-7</v>
      </c>
      <c r="P92">
        <v>5.0626637424952693E-2</v>
      </c>
      <c r="Q92">
        <v>6.3833426302173549E-2</v>
      </c>
      <c r="R92">
        <v>64</v>
      </c>
      <c r="S92">
        <v>4344.8981680050529</v>
      </c>
      <c r="T92">
        <v>15210.02281121311</v>
      </c>
      <c r="U92">
        <f>W92*(1+(F92/X92)^Y92)</f>
        <v>131.54369194483755</v>
      </c>
      <c r="V92">
        <v>8.1267814787814571E-2</v>
      </c>
      <c r="W92">
        <v>67.680000000000007</v>
      </c>
      <c r="X92">
        <v>2231.46</v>
      </c>
      <c r="Y92">
        <v>0.53</v>
      </c>
      <c r="Z92">
        <v>0.55079590979420434</v>
      </c>
      <c r="AA92">
        <f>(6*PI()*(E92^2)*F92*I92)/W92</f>
        <v>5.5701997404074353E-2</v>
      </c>
      <c r="AB92">
        <v>1.520028189512886</v>
      </c>
      <c r="AC92">
        <v>2.54</v>
      </c>
      <c r="AD92">
        <v>7.5844033561506299</v>
      </c>
      <c r="AE92">
        <v>17.83229567744851</v>
      </c>
      <c r="AF92">
        <v>1.613055729182151</v>
      </c>
      <c r="AG92">
        <v>8.9170467118534376</v>
      </c>
    </row>
    <row r="93" spans="1:33" x14ac:dyDescent="0.25">
      <c r="A93" t="s">
        <v>33</v>
      </c>
      <c r="B93" t="s">
        <v>37</v>
      </c>
      <c r="C93">
        <v>1.204</v>
      </c>
      <c r="D93">
        <v>5.8599999999999999E-2</v>
      </c>
      <c r="E93">
        <v>0.2</v>
      </c>
      <c r="F93">
        <v>1500</v>
      </c>
      <c r="G93">
        <v>122.88</v>
      </c>
      <c r="H93">
        <v>8.1919999999999993E-2</v>
      </c>
      <c r="I93">
        <v>2.5000000000000001E-3</v>
      </c>
      <c r="J93">
        <v>32.767999999999986</v>
      </c>
      <c r="K93">
        <v>40000</v>
      </c>
      <c r="L93">
        <v>251327.41228718351</v>
      </c>
      <c r="M93">
        <v>1638434.102971341</v>
      </c>
      <c r="N93">
        <v>6.1033885841760433E-7</v>
      </c>
      <c r="O93">
        <f t="shared" si="14"/>
        <v>3.6867454971129885E-7</v>
      </c>
      <c r="P93">
        <v>4.9519113188270868E-2</v>
      </c>
      <c r="Q93">
        <v>6.3003144531983871E-2</v>
      </c>
      <c r="R93">
        <v>64</v>
      </c>
      <c r="S93">
        <v>4342.9468770450794</v>
      </c>
      <c r="T93">
        <v>14939.85939726272</v>
      </c>
      <c r="U93">
        <f>W93*(1+(F93/X93)^Y93)</f>
        <v>122.51230350627269</v>
      </c>
      <c r="V93">
        <v>9.9161646006787105E-2</v>
      </c>
      <c r="W93">
        <v>67.680000000000007</v>
      </c>
      <c r="X93">
        <v>2231.46</v>
      </c>
      <c r="Y93">
        <v>0.53</v>
      </c>
      <c r="Z93">
        <v>0.56126940326696884</v>
      </c>
      <c r="AA93">
        <f>(6*PI()*(E93^2)*F93*I93)/W93</f>
        <v>4.177649805305577E-2</v>
      </c>
      <c r="AB93">
        <v>1.4253744194699589</v>
      </c>
      <c r="AC93">
        <v>2.54</v>
      </c>
      <c r="AD93">
        <v>7.8755835760914801</v>
      </c>
      <c r="AE93">
        <v>18.940834983959459</v>
      </c>
      <c r="AF93">
        <v>1.7174384150130939</v>
      </c>
      <c r="AG93">
        <v>9.9337659752700258</v>
      </c>
    </row>
    <row r="94" spans="1:33" x14ac:dyDescent="0.25">
      <c r="A94" t="s">
        <v>33</v>
      </c>
      <c r="B94" t="s">
        <v>37</v>
      </c>
      <c r="C94">
        <v>1.204</v>
      </c>
      <c r="D94">
        <v>5.8599999999999999E-2</v>
      </c>
      <c r="E94">
        <v>0.2</v>
      </c>
      <c r="F94">
        <v>1250</v>
      </c>
      <c r="G94">
        <v>113.75</v>
      </c>
      <c r="H94">
        <v>9.0999999999999998E-2</v>
      </c>
      <c r="I94">
        <v>2.5000000000000001E-3</v>
      </c>
      <c r="J94">
        <v>36.4</v>
      </c>
      <c r="K94">
        <v>40000</v>
      </c>
      <c r="L94">
        <v>251327.41228718351</v>
      </c>
      <c r="M94">
        <v>1947710.8621769981</v>
      </c>
      <c r="N94">
        <v>5.1342322899112374E-7</v>
      </c>
      <c r="O94">
        <f t="shared" si="14"/>
        <v>2.7175892028481826E-7</v>
      </c>
      <c r="P94">
        <v>4.7518905997847742E-2</v>
      </c>
      <c r="Q94">
        <v>6.036553986361344E-2</v>
      </c>
      <c r="R94">
        <v>64</v>
      </c>
      <c r="S94">
        <v>3500.3854731615111</v>
      </c>
      <c r="T94">
        <v>14383.36175840236</v>
      </c>
      <c r="U94">
        <f>W94*(1+(F94/X94)^Y94)</f>
        <v>117.46178107464455</v>
      </c>
      <c r="V94">
        <v>0.1128232591714935</v>
      </c>
      <c r="W94">
        <v>67.680000000000007</v>
      </c>
      <c r="X94">
        <v>2231.46</v>
      </c>
      <c r="Y94">
        <v>0.53</v>
      </c>
      <c r="Z94">
        <v>0.56570679618425113</v>
      </c>
      <c r="AA94">
        <f>(6*PI()*(E94^2)*F94*I94)/W94</f>
        <v>3.4813748377546472E-2</v>
      </c>
      <c r="AB94">
        <v>1.319468914507713</v>
      </c>
      <c r="AC94">
        <v>2.54</v>
      </c>
      <c r="AD94">
        <v>8.0006044812262456</v>
      </c>
      <c r="AE94">
        <v>20.368866716651048</v>
      </c>
      <c r="AF94">
        <v>2.1069624372556341</v>
      </c>
      <c r="AG94">
        <v>13.656673409766899</v>
      </c>
    </row>
    <row r="95" spans="1:33" x14ac:dyDescent="0.25">
      <c r="A95" t="s">
        <v>33</v>
      </c>
      <c r="B95" t="s">
        <v>37</v>
      </c>
      <c r="C95">
        <v>1.204</v>
      </c>
      <c r="D95">
        <v>5.8599999999999999E-2</v>
      </c>
      <c r="E95">
        <v>0.2</v>
      </c>
      <c r="F95">
        <v>1000</v>
      </c>
      <c r="G95">
        <v>98.14</v>
      </c>
      <c r="H95">
        <v>9.8140000000000005E-2</v>
      </c>
      <c r="I95">
        <v>2.5000000000000001E-3</v>
      </c>
      <c r="J95">
        <v>39.256</v>
      </c>
      <c r="K95">
        <v>40000</v>
      </c>
      <c r="L95">
        <v>251327.41228718351</v>
      </c>
      <c r="M95">
        <v>2137841.5365778962</v>
      </c>
      <c r="N95">
        <v>4.6776151688058619E-7</v>
      </c>
      <c r="O95">
        <f t="shared" si="14"/>
        <v>2.2609720817428071E-7</v>
      </c>
      <c r="P95">
        <v>4.396611454856364E-2</v>
      </c>
      <c r="Q95">
        <v>5.4883397581971291E-2</v>
      </c>
      <c r="R95">
        <v>64</v>
      </c>
      <c r="S95">
        <v>2899.4575050000781</v>
      </c>
      <c r="T95">
        <v>13575.064864291149</v>
      </c>
      <c r="U95">
        <f>W95*(1+(F95/X95)^Y95)</f>
        <v>111.90910219065694</v>
      </c>
      <c r="V95">
        <v>0.13254876200168189</v>
      </c>
      <c r="W95">
        <v>67.680000000000007</v>
      </c>
      <c r="X95">
        <v>2231.46</v>
      </c>
      <c r="Y95">
        <v>0.53</v>
      </c>
      <c r="Z95">
        <v>0.56871746648890786</v>
      </c>
      <c r="AA95">
        <f>(6*PI()*(E95^2)*F95*I95)/W95</f>
        <v>2.7850998702037177E-2</v>
      </c>
      <c r="AB95">
        <v>1.1383971803937321</v>
      </c>
      <c r="AC95">
        <v>2.54</v>
      </c>
      <c r="AD95">
        <v>8.0859889172390513</v>
      </c>
      <c r="AE95">
        <v>23.423155027000892</v>
      </c>
      <c r="AF95">
        <v>2.3622643666307259</v>
      </c>
      <c r="AG95">
        <v>19.82225236657667</v>
      </c>
    </row>
    <row r="96" spans="1:33" x14ac:dyDescent="0.25">
      <c r="A96" t="s">
        <v>33</v>
      </c>
      <c r="B96" t="s">
        <v>37</v>
      </c>
      <c r="C96">
        <v>1.204</v>
      </c>
      <c r="D96">
        <v>5.8599999999999999E-2</v>
      </c>
      <c r="E96">
        <v>0.2</v>
      </c>
      <c r="F96">
        <v>0</v>
      </c>
      <c r="I96">
        <v>2.5000000000000001E-3</v>
      </c>
      <c r="K96">
        <v>40000</v>
      </c>
      <c r="L96">
        <v>251327.41228718351</v>
      </c>
      <c r="M96">
        <v>4137971.4089898951</v>
      </c>
      <c r="N96">
        <v>2.4166430870630548E-7</v>
      </c>
      <c r="O96">
        <f t="shared" si="14"/>
        <v>0</v>
      </c>
      <c r="P96">
        <v>3.6412908718433258E-2</v>
      </c>
      <c r="Q96">
        <v>4.5034052324303582E-2</v>
      </c>
      <c r="R96">
        <v>64</v>
      </c>
      <c r="S96">
        <v>1229.1497936675</v>
      </c>
      <c r="T96">
        <v>10506.039847454311</v>
      </c>
      <c r="U96">
        <v>67.680000000000007</v>
      </c>
      <c r="W96">
        <v>67.680000000000007</v>
      </c>
      <c r="X96">
        <v>2231.46</v>
      </c>
      <c r="Y96">
        <v>0.53</v>
      </c>
      <c r="AA96">
        <v>0</v>
      </c>
      <c r="AC96">
        <v>2.54</v>
      </c>
    </row>
    <row r="97" spans="1:33" x14ac:dyDescent="0.25">
      <c r="A97" t="s">
        <v>33</v>
      </c>
      <c r="B97" t="s">
        <v>37</v>
      </c>
      <c r="C97">
        <v>1.204</v>
      </c>
      <c r="D97">
        <v>7.8600000000000003E-2</v>
      </c>
      <c r="E97">
        <v>0.27</v>
      </c>
      <c r="F97">
        <v>2500</v>
      </c>
      <c r="G97">
        <v>331.05</v>
      </c>
      <c r="H97">
        <v>0.13242000000000001</v>
      </c>
      <c r="I97">
        <v>2.5000000000000001E-3</v>
      </c>
      <c r="J97">
        <v>52.968000000000004</v>
      </c>
      <c r="K97">
        <v>10000</v>
      </c>
      <c r="L97">
        <v>62831.853071795857</v>
      </c>
      <c r="M97">
        <v>235825.26624285791</v>
      </c>
      <c r="N97">
        <v>4.2404277367386863E-6</v>
      </c>
      <c r="O97">
        <f>N97-$N$102</f>
        <v>3.5598613605611356E-7</v>
      </c>
      <c r="P97">
        <v>4.1961665047614158E-2</v>
      </c>
      <c r="Q97">
        <v>6.1749896154094708E-2</v>
      </c>
      <c r="R97">
        <v>64</v>
      </c>
      <c r="S97">
        <v>29573.12154752588</v>
      </c>
      <c r="T97">
        <v>29520.154933615999</v>
      </c>
      <c r="U97">
        <f>W97*(1+(F97/X97)^Y97)</f>
        <v>341.44023827864476</v>
      </c>
      <c r="V97">
        <v>0.14756950941245661</v>
      </c>
      <c r="W97">
        <v>201.07</v>
      </c>
      <c r="X97">
        <v>4925.1099999999997</v>
      </c>
      <c r="Y97">
        <v>0.53</v>
      </c>
      <c r="Z97">
        <v>0.57933258403280274</v>
      </c>
      <c r="AA97">
        <f>(6*PI()*(E97^2)*F97*I97)/W97</f>
        <v>4.2713129341776977E-2</v>
      </c>
      <c r="AB97">
        <v>2.3942452950656432</v>
      </c>
      <c r="AC97">
        <v>2.4900000000000002</v>
      </c>
      <c r="AD97">
        <v>4.6039265147067816</v>
      </c>
      <c r="AE97">
        <v>11.725187341051621</v>
      </c>
      <c r="AF97">
        <v>8.4476089984772018E-2</v>
      </c>
      <c r="AG97">
        <v>0.5479193259582662</v>
      </c>
    </row>
    <row r="98" spans="1:33" x14ac:dyDescent="0.25">
      <c r="A98" t="s">
        <v>33</v>
      </c>
      <c r="B98" t="s">
        <v>37</v>
      </c>
      <c r="C98">
        <v>1.204</v>
      </c>
      <c r="D98">
        <v>7.8600000000000003E-2</v>
      </c>
      <c r="E98">
        <v>0.27</v>
      </c>
      <c r="F98">
        <v>2000</v>
      </c>
      <c r="G98">
        <v>326.56</v>
      </c>
      <c r="H98">
        <v>0.16328000000000001</v>
      </c>
      <c r="I98">
        <v>2.5000000000000001E-3</v>
      </c>
      <c r="J98">
        <v>65.311999999999998</v>
      </c>
      <c r="K98">
        <v>10000</v>
      </c>
      <c r="L98">
        <v>62831.853071795857</v>
      </c>
      <c r="M98">
        <v>236188.24344904991</v>
      </c>
      <c r="N98">
        <v>4.2339109914914892E-6</v>
      </c>
      <c r="O98">
        <f t="shared" ref="O98:O102" si="15">N98-$N$102</f>
        <v>3.4946939080891639E-7</v>
      </c>
      <c r="P98">
        <v>3.9844059411683397E-2</v>
      </c>
      <c r="Q98">
        <v>5.9095122721106723E-2</v>
      </c>
      <c r="R98">
        <v>64</v>
      </c>
      <c r="S98">
        <v>28258.208987924008</v>
      </c>
      <c r="T98">
        <v>30675.40746686772</v>
      </c>
      <c r="U98">
        <f>W98*(1+(F98/X98)^Y98)</f>
        <v>325.78328826190199</v>
      </c>
      <c r="V98">
        <v>0.1744832737300101</v>
      </c>
      <c r="W98">
        <v>201.07</v>
      </c>
      <c r="X98">
        <v>4925.1099999999997</v>
      </c>
      <c r="Y98">
        <v>0.53</v>
      </c>
      <c r="Z98">
        <v>0.58564280732190999</v>
      </c>
      <c r="AA98">
        <f>(6*PI()*(E98^2)*F98*I98)/W98</f>
        <v>3.4170503473421585E-2</v>
      </c>
      <c r="AB98">
        <v>2.3617723714140961</v>
      </c>
      <c r="AC98">
        <v>2.4900000000000002</v>
      </c>
      <c r="AD98">
        <v>4.7047667732220519</v>
      </c>
      <c r="AE98">
        <v>11.87146437194067</v>
      </c>
      <c r="AF98">
        <v>8.8352975381332507E-2</v>
      </c>
      <c r="AG98">
        <v>0.56254020593142284</v>
      </c>
    </row>
    <row r="99" spans="1:33" x14ac:dyDescent="0.25">
      <c r="A99" t="s">
        <v>33</v>
      </c>
      <c r="B99" t="s">
        <v>37</v>
      </c>
      <c r="C99">
        <v>1.204</v>
      </c>
      <c r="D99">
        <v>7.8600000000000003E-2</v>
      </c>
      <c r="E99">
        <v>0.27</v>
      </c>
      <c r="F99">
        <v>1500</v>
      </c>
      <c r="G99">
        <v>315.64</v>
      </c>
      <c r="H99">
        <v>0.21042666666666671</v>
      </c>
      <c r="I99">
        <v>2.5000000000000001E-3</v>
      </c>
      <c r="J99">
        <v>84.170666666666662</v>
      </c>
      <c r="K99">
        <v>10000</v>
      </c>
      <c r="L99">
        <v>62831.853071795857</v>
      </c>
      <c r="M99">
        <v>235595.8827677058</v>
      </c>
      <c r="N99">
        <v>4.2445563490003167E-6</v>
      </c>
      <c r="O99">
        <f t="shared" si="15"/>
        <v>3.6011474831774395E-7</v>
      </c>
      <c r="P99">
        <v>3.878551163161658E-2</v>
      </c>
      <c r="Q99">
        <v>5.6901549672590597E-2</v>
      </c>
      <c r="R99">
        <v>64</v>
      </c>
      <c r="S99">
        <v>27277.694920995102</v>
      </c>
      <c r="T99">
        <v>29521.495482853468</v>
      </c>
      <c r="U99">
        <f>W99*(1+(F99/X99)^Y99)</f>
        <v>308.14675464720239</v>
      </c>
      <c r="V99">
        <v>0.21765735545220319</v>
      </c>
      <c r="W99">
        <v>201.07</v>
      </c>
      <c r="X99">
        <v>4925.1099999999997</v>
      </c>
      <c r="Y99">
        <v>0.53</v>
      </c>
      <c r="Z99">
        <v>0.59224136786179093</v>
      </c>
      <c r="AA99">
        <f>(6*PI()*(E99^2)*F99*I99)/W99</f>
        <v>2.5627877605066192E-2</v>
      </c>
      <c r="AB99">
        <v>2.282795906764898</v>
      </c>
      <c r="AC99">
        <v>2.4900000000000002</v>
      </c>
      <c r="AD99">
        <v>4.8113832346612497</v>
      </c>
      <c r="AE99">
        <v>12.2445176884953</v>
      </c>
      <c r="AF99">
        <v>9.217100061642787E-2</v>
      </c>
      <c r="AG99">
        <v>0.59694973950816688</v>
      </c>
    </row>
    <row r="100" spans="1:33" x14ac:dyDescent="0.25">
      <c r="A100" t="s">
        <v>33</v>
      </c>
      <c r="B100" t="s">
        <v>37</v>
      </c>
      <c r="C100">
        <v>1.204</v>
      </c>
      <c r="D100">
        <v>7.8600000000000003E-2</v>
      </c>
      <c r="E100">
        <v>0.27</v>
      </c>
      <c r="F100">
        <v>1000</v>
      </c>
      <c r="G100">
        <v>269.77999999999997</v>
      </c>
      <c r="H100">
        <v>0.26978000000000002</v>
      </c>
      <c r="I100">
        <v>2.5000000000000001E-3</v>
      </c>
      <c r="J100">
        <v>107.91200000000001</v>
      </c>
      <c r="K100">
        <v>10000</v>
      </c>
      <c r="L100">
        <v>62831.853071795857</v>
      </c>
      <c r="M100">
        <v>238078.01996381639</v>
      </c>
      <c r="N100">
        <v>4.2003037498042952E-6</v>
      </c>
      <c r="O100">
        <f t="shared" si="15"/>
        <v>3.1586214912172248E-7</v>
      </c>
      <c r="P100">
        <v>3.8003086062223267E-2</v>
      </c>
      <c r="Q100">
        <v>5.7145518648013698E-2</v>
      </c>
      <c r="R100">
        <v>64</v>
      </c>
      <c r="S100">
        <v>27109.040528230889</v>
      </c>
      <c r="T100">
        <v>30632.481454146058</v>
      </c>
      <c r="U100">
        <f>W100*(1+(F100/X100)^Y100)</f>
        <v>287.44077818540376</v>
      </c>
      <c r="V100">
        <v>0.30009303499988937</v>
      </c>
      <c r="W100">
        <v>201.07</v>
      </c>
      <c r="X100">
        <v>4925.1099999999997</v>
      </c>
      <c r="Y100">
        <v>0.53</v>
      </c>
      <c r="Z100">
        <v>0.59775201239333409</v>
      </c>
      <c r="AA100">
        <f>(6*PI()*(E100^2)*F100*I100)/W100</f>
        <v>1.7085251736710792E-2</v>
      </c>
      <c r="AB100">
        <v>1.951123684346199</v>
      </c>
      <c r="AC100">
        <v>2.4900000000000002</v>
      </c>
      <c r="AD100">
        <v>4.9013370139956187</v>
      </c>
      <c r="AE100">
        <v>14.139464263646881</v>
      </c>
      <c r="AF100">
        <v>9.6657406381007394E-2</v>
      </c>
      <c r="AG100">
        <v>0.80439972929606107</v>
      </c>
    </row>
    <row r="101" spans="1:33" x14ac:dyDescent="0.25">
      <c r="A101" t="s">
        <v>33</v>
      </c>
      <c r="B101" t="s">
        <v>37</v>
      </c>
      <c r="C101">
        <v>1.204</v>
      </c>
      <c r="D101">
        <v>7.8600000000000003E-2</v>
      </c>
      <c r="E101">
        <v>0.27</v>
      </c>
      <c r="F101">
        <v>750</v>
      </c>
      <c r="G101">
        <v>258.48</v>
      </c>
      <c r="H101">
        <v>0.34464</v>
      </c>
      <c r="I101">
        <v>2.5000000000000001E-3</v>
      </c>
      <c r="J101">
        <v>137.85599999999999</v>
      </c>
      <c r="K101">
        <v>10000</v>
      </c>
      <c r="L101">
        <v>62831.853071795857</v>
      </c>
      <c r="M101">
        <v>237764.85099936629</v>
      </c>
      <c r="N101">
        <v>4.2058361267312194E-6</v>
      </c>
      <c r="O101">
        <f t="shared" si="15"/>
        <v>3.2139452604864664E-7</v>
      </c>
      <c r="P101">
        <v>3.7336006104751657E-2</v>
      </c>
      <c r="Q101">
        <v>5.5272922826668493E-2</v>
      </c>
      <c r="R101">
        <v>64</v>
      </c>
      <c r="S101">
        <v>26255.243345794159</v>
      </c>
      <c r="T101">
        <v>28974.476551611879</v>
      </c>
      <c r="U101">
        <f>W101*(1+(F101/X101)^Y101)</f>
        <v>275.22651333821523</v>
      </c>
      <c r="V101">
        <v>0.37936539788011447</v>
      </c>
      <c r="W101">
        <v>201.07</v>
      </c>
      <c r="X101">
        <v>4925.1099999999997</v>
      </c>
      <c r="Y101">
        <v>0.53</v>
      </c>
      <c r="Z101">
        <v>0.60239580778664958</v>
      </c>
      <c r="AA101">
        <f>(6*PI()*(E101^2)*F101*I101)/W101</f>
        <v>1.2813938802533096E-2</v>
      </c>
      <c r="AB101">
        <v>1.8693989544436409</v>
      </c>
      <c r="AC101">
        <v>2.4900000000000002</v>
      </c>
      <c r="AD101">
        <v>4.977787506706858</v>
      </c>
      <c r="AE101">
        <v>14.70919017202765</v>
      </c>
      <c r="AF101">
        <v>9.9565083942540766E-2</v>
      </c>
      <c r="AG101">
        <v>0.86938448053063178</v>
      </c>
    </row>
    <row r="102" spans="1:33" x14ac:dyDescent="0.25">
      <c r="A102" t="s">
        <v>33</v>
      </c>
      <c r="B102" t="s">
        <v>37</v>
      </c>
      <c r="C102">
        <v>1.204</v>
      </c>
      <c r="D102">
        <v>7.8600000000000003E-2</v>
      </c>
      <c r="E102">
        <v>0.27</v>
      </c>
      <c r="F102">
        <v>0</v>
      </c>
      <c r="I102">
        <v>2.5000000000000001E-3</v>
      </c>
      <c r="K102">
        <v>10000</v>
      </c>
      <c r="L102">
        <v>62831.853071795857</v>
      </c>
      <c r="M102">
        <v>257437.259405388</v>
      </c>
      <c r="N102">
        <v>3.8844416006825728E-6</v>
      </c>
      <c r="O102">
        <f t="shared" si="15"/>
        <v>0</v>
      </c>
      <c r="P102">
        <v>3.6112091043759002E-2</v>
      </c>
      <c r="Q102">
        <v>5.2579151563873397E-2</v>
      </c>
      <c r="R102">
        <v>64</v>
      </c>
      <c r="S102">
        <v>23067.123487943729</v>
      </c>
      <c r="T102">
        <v>24937.11550848974</v>
      </c>
      <c r="U102">
        <v>201.07</v>
      </c>
      <c r="W102">
        <v>201.07</v>
      </c>
      <c r="X102">
        <v>4925.1099999999997</v>
      </c>
      <c r="Y102">
        <v>0.53</v>
      </c>
      <c r="AA102">
        <v>0</v>
      </c>
      <c r="AC102">
        <v>2.4900000000000002</v>
      </c>
    </row>
    <row r="104" spans="1:33" x14ac:dyDescent="0.25">
      <c r="AA104" t="e">
        <f>(6*PI()*(E104^2)*F104*J104)/W104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Zapanta Ramos</dc:creator>
  <cp:lastModifiedBy>Paolo Zapanta Ramos</cp:lastModifiedBy>
  <dcterms:created xsi:type="dcterms:W3CDTF">2024-01-17T02:39:06Z</dcterms:created>
  <dcterms:modified xsi:type="dcterms:W3CDTF">2024-07-29T22:42:23Z</dcterms:modified>
</cp:coreProperties>
</file>